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ФХД (стр.1)" sheetId="1" r:id="rId1"/>
    <sheet name="ФХД (стр.2-3)" sheetId="2" r:id="rId2"/>
    <sheet name="ФХД (стр.4-5)" sheetId="3" r:id="rId3"/>
    <sheet name="Лист1" sheetId="4" r:id="rId4"/>
  </sheets>
  <definedNames>
    <definedName name="IS_DOCUMENT" localSheetId="0">'ФХД (стр.1)'!$A$24</definedName>
    <definedName name="IS_DOCUMENT" localSheetId="1">'ФХД (стр.2-3)'!$A$1</definedName>
    <definedName name="IS_DOCUMENT" localSheetId="2">'ФХД (стр.4-5)'!$A$77</definedName>
  </definedNames>
  <calcPr calcId="125725"/>
</workbook>
</file>

<file path=xl/calcChain.xml><?xml version="1.0" encoding="utf-8"?>
<calcChain xmlns="http://schemas.openxmlformats.org/spreadsheetml/2006/main">
  <c r="D16" i="4"/>
  <c r="D14"/>
  <c r="D10"/>
  <c r="DG5" i="3"/>
  <c r="DG7"/>
  <c r="DG8"/>
  <c r="DG9"/>
  <c r="DG10"/>
  <c r="DG11"/>
  <c r="DG12"/>
  <c r="DG13"/>
  <c r="DG14"/>
  <c r="DG15"/>
  <c r="DG16"/>
  <c r="DG17"/>
  <c r="DG18"/>
  <c r="DG19"/>
  <c r="DG20"/>
  <c r="DG21"/>
  <c r="DG23"/>
  <c r="DG24"/>
  <c r="DG25"/>
  <c r="DG26"/>
  <c r="DG27"/>
  <c r="DG28"/>
  <c r="DG29"/>
  <c r="DG30"/>
  <c r="DG31"/>
  <c r="DG32"/>
  <c r="DG33"/>
  <c r="DG34"/>
  <c r="DG35"/>
  <c r="DG36"/>
  <c r="DG37"/>
  <c r="DG38"/>
  <c r="DG39"/>
  <c r="DG40"/>
  <c r="DG41"/>
  <c r="DG42"/>
  <c r="DG43"/>
  <c r="DG44"/>
  <c r="DG45"/>
  <c r="DG46"/>
  <c r="DG47"/>
  <c r="DG48"/>
  <c r="DG49"/>
  <c r="DG50"/>
  <c r="DG51"/>
  <c r="DG52"/>
  <c r="DG53"/>
  <c r="DG54"/>
  <c r="DG55"/>
  <c r="DG56"/>
  <c r="DG57"/>
  <c r="DG58"/>
  <c r="DG59"/>
  <c r="DG60"/>
  <c r="DG61"/>
  <c r="DG62"/>
  <c r="DG63"/>
  <c r="DG64"/>
  <c r="DG65"/>
  <c r="DG66"/>
  <c r="DG67"/>
  <c r="DG68"/>
  <c r="DG69"/>
  <c r="DG70"/>
  <c r="DG71"/>
  <c r="DG72"/>
  <c r="DG73"/>
  <c r="DG74"/>
  <c r="DG75"/>
  <c r="EJ74"/>
  <c r="EJ68"/>
  <c r="EJ75"/>
  <c r="EJ24"/>
  <c r="DV67"/>
  <c r="EJ15"/>
  <c r="EX22"/>
  <c r="EJ22"/>
  <c r="DG6" l="1"/>
  <c r="EJ6"/>
</calcChain>
</file>

<file path=xl/sharedStrings.xml><?xml version="1.0" encoding="utf-8"?>
<sst xmlns="http://schemas.openxmlformats.org/spreadsheetml/2006/main" count="437" uniqueCount="180">
  <si>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</si>
  <si>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</si>
  <si>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</si>
  <si>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</si>
  <si>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</si>
  <si>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</si>
  <si>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</si>
  <si>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на 2015 год и плановый период 2016 и 2017 годов</t>
  </si>
  <si>
    <t>Наименование государственного</t>
  </si>
  <si>
    <t>бюджетного учреждения</t>
  </si>
  <si>
    <t>(подразделения)</t>
  </si>
  <si>
    <t>ИНН/КПП</t>
  </si>
  <si>
    <t>Единица измерения: руб.</t>
  </si>
  <si>
    <t>23</t>
  </si>
  <si>
    <t>Декабря</t>
  </si>
  <si>
    <t>2015</t>
  </si>
  <si>
    <t>Муниципальное дошкольное образовательное бюджетное учреждение "Центр развития ребенка - Детский сад № 105 "Умка" Городского округа "Город Якутск"</t>
  </si>
  <si>
    <t>1435124420/143501001</t>
  </si>
  <si>
    <t>КОДЫ</t>
  </si>
  <si>
    <t>Форма по КФД</t>
  </si>
  <si>
    <t>Дата</t>
  </si>
  <si>
    <t>по ОКПО</t>
  </si>
  <si>
    <t>по ОКЕИ</t>
  </si>
  <si>
    <t>383</t>
  </si>
  <si>
    <t>23.12.2015</t>
  </si>
  <si>
    <t>55670868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</si>
  <si>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</si>
  <si>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</si>
  <si>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</si>
  <si>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государственного бюджетного</t>
  </si>
  <si>
    <t>учреждения (подразделения)</t>
  </si>
  <si>
    <t>I. Сведения о деятельности государственного бюджетного учреждения</t>
  </si>
  <si>
    <t>1.1. Цели деятельности государственного бюджетного учреждения (подразделения):</t>
  </si>
  <si>
    <t>1.2. Виды деятельности государственного бюджетного учреждения (подразделения):</t>
  </si>
  <si>
    <t>1.3. Перечень услуг (работ), осуществляемых на платной основе:</t>
  </si>
  <si>
    <t>Управление образования Окружной администрации города Якутска</t>
  </si>
  <si>
    <t>677000, Республика Саха (Якутия), г. Якутск, пр-кт Ленина,15</t>
  </si>
  <si>
    <t>II. Показатели финансового состояния учреждения</t>
  </si>
  <si>
    <t>Наименование показателя</t>
  </si>
  <si>
    <t>Сумма</t>
  </si>
  <si>
    <t>III. Показатели по поступлениям и выплатам учреждения</t>
  </si>
  <si>
    <t>Код
по бюджетной классифика-ции операции
сектора госу-
дарственного управления</t>
  </si>
  <si>
    <t>Код субсидии</t>
  </si>
  <si>
    <t>Отраслевой код</t>
  </si>
  <si>
    <t>КВФО</t>
  </si>
  <si>
    <t>Всего 1-ый год планирования</t>
  </si>
  <si>
    <t>В том числе</t>
  </si>
  <si>
    <t>Всего 2-ой год планирования</t>
  </si>
  <si>
    <t>Всего 3-ий год планирования</t>
  </si>
  <si>
    <t>Операции по лицевым счетам, открытым в органах ФК или ФО</t>
  </si>
  <si>
    <t>Операции по лицевым счетам, открытым в кредитных организациях</t>
  </si>
  <si>
    <t>Сумма возврата дебиторской задолженности прошлых лет</t>
  </si>
  <si>
    <t>Планируемый остаток средств на начало планируемого года</t>
  </si>
  <si>
    <t>130</t>
  </si>
  <si>
    <t>211</t>
  </si>
  <si>
    <t>00000000000000000</t>
  </si>
  <si>
    <t>2</t>
  </si>
  <si>
    <t>Поступления, всего</t>
  </si>
  <si>
    <t>000</t>
  </si>
  <si>
    <t>0</t>
  </si>
  <si>
    <t xml:space="preserve">    Затраты на организацию мероприятий (в том числе разовых), проводимых в рамках муниципальной программы, не включаемые в МЗ</t>
  </si>
  <si>
    <t>180</t>
  </si>
  <si>
    <t>530</t>
  </si>
  <si>
    <t>5</t>
  </si>
  <si>
    <t xml:space="preserve">        Затраты на организацию мероприятий (в том числе разовых), проводимых в рамках муниципальной программы, не включаемые в МЗ за счет средств местного бюджета</t>
  </si>
  <si>
    <t>531</t>
  </si>
  <si>
    <t xml:space="preserve">    Затраты на осуществление капитального ремонта и приобретение основных средств, не включаемые в нормативные затраты, связанные с выполнением МЗ</t>
  </si>
  <si>
    <t>510</t>
  </si>
  <si>
    <t xml:space="preserve">        Затраты на осуществление капитального ремонта и приобретение основных средств, не включаемые в нормативные затраты, связанные с выполнением МЗ из местного бюджета</t>
  </si>
  <si>
    <t>511</t>
  </si>
  <si>
    <t xml:space="preserve">    Иные затраты, не включаемые в нормативные затраты, связанные с выполнением МЗ, а также не относящиеся к бюджетным инвестициям и публичным обязательствам перед физическим лицом, подлежащим исполнению в денежной форме</t>
  </si>
  <si>
    <t>560</t>
  </si>
  <si>
    <t xml:space="preserve">        Иные затраты, не включаемые в нормативные затраты, связанные с выполнением МЗ, а также не относящиеся к бюджетным инвестициям и публичным обязательствам перед физическим лицом, подлежащим исполнению в денежной форме из государственного бюджета</t>
  </si>
  <si>
    <t>562</t>
  </si>
  <si>
    <t xml:space="preserve">    Приносящая доход деятельность (собственные доходы учреждения)</t>
  </si>
  <si>
    <t>210</t>
  </si>
  <si>
    <t xml:space="preserve">        Родительская плата</t>
  </si>
  <si>
    <t xml:space="preserve">    Субсидии на выполнение государственного (муниципального) задания</t>
  </si>
  <si>
    <t>400</t>
  </si>
  <si>
    <t>4</t>
  </si>
  <si>
    <t xml:space="preserve">        Субсидия на выполнение муниципального задания из вышестоящих бюджетов (дотация)</t>
  </si>
  <si>
    <t>414</t>
  </si>
  <si>
    <t xml:space="preserve">        Субсидия на выполнение муниципального задания из вышестоящих бюджетов (субсидия)</t>
  </si>
  <si>
    <t>413</t>
  </si>
  <si>
    <t xml:space="preserve">        Субсидия на выполнение муниципального задания из гос бюджета</t>
  </si>
  <si>
    <t>412</t>
  </si>
  <si>
    <t xml:space="preserve">        Субсидия на выполнение муниципального задания из местного бюджета</t>
  </si>
  <si>
    <t>411</t>
  </si>
  <si>
    <t>Выплаты, всего</t>
  </si>
  <si>
    <t xml:space="preserve">        Приобретение прочих материальных запасов</t>
  </si>
  <si>
    <t>340</t>
  </si>
  <si>
    <t>00000000000001123</t>
  </si>
  <si>
    <t>225</t>
  </si>
  <si>
    <t>00000000000001105</t>
  </si>
  <si>
    <t xml:space="preserve">    Оплата работ, услуг, всего</t>
  </si>
  <si>
    <t>220</t>
  </si>
  <si>
    <t>410</t>
  </si>
  <si>
    <t xml:space="preserve">        Коммунальные услуги</t>
  </si>
  <si>
    <t>223</t>
  </si>
  <si>
    <t xml:space="preserve">            Водоснабжение</t>
  </si>
  <si>
    <t>00000000000001110</t>
  </si>
  <si>
    <t xml:space="preserve">            Канализация</t>
  </si>
  <si>
    <t>00000000000001126</t>
  </si>
  <si>
    <t xml:space="preserve">            Освещение</t>
  </si>
  <si>
    <t>00000000000001109</t>
  </si>
  <si>
    <t xml:space="preserve">            Отопление</t>
  </si>
  <si>
    <t>00000000000001107</t>
  </si>
  <si>
    <t xml:space="preserve">        Прочие работы, услуги</t>
  </si>
  <si>
    <t>226</t>
  </si>
  <si>
    <t xml:space="preserve">            Иные работы и услуги</t>
  </si>
  <si>
    <t>00000000000001140</t>
  </si>
  <si>
    <t xml:space="preserve">            Оплата проживания в служебных командировках</t>
  </si>
  <si>
    <t>00000000000001104</t>
  </si>
  <si>
    <t xml:space="preserve">            Плата за обучение на курсах повышения квалификации</t>
  </si>
  <si>
    <t>00000000000001139</t>
  </si>
  <si>
    <t xml:space="preserve">            Подписка на периодические и справочные издания</t>
  </si>
  <si>
    <t>00000000000001137</t>
  </si>
  <si>
    <t xml:space="preserve">            Услуги в области информационных технологий</t>
  </si>
  <si>
    <t>00000000000001136</t>
  </si>
  <si>
    <t xml:space="preserve">            Услуги вневедомственной охраны</t>
  </si>
  <si>
    <t>00000000000001134</t>
  </si>
  <si>
    <t xml:space="preserve">            Установка, наладка, монтаж АПС и др. монтажные работы</t>
  </si>
  <si>
    <t>00000000000001133</t>
  </si>
  <si>
    <t xml:space="preserve">        Работы, услуги по содержанию имущества</t>
  </si>
  <si>
    <t xml:space="preserve">            Противопожарные мероприятия</t>
  </si>
  <si>
    <t>00000000000001106</t>
  </si>
  <si>
    <t xml:space="preserve">            Прочие расходы по содержанию имущества</t>
  </si>
  <si>
    <t>00000000000001129</t>
  </si>
  <si>
    <t xml:space="preserve">            Содержание в чистоте помещений</t>
  </si>
  <si>
    <t>00000000000001111</t>
  </si>
  <si>
    <t xml:space="preserve">            Текущий ремонт</t>
  </si>
  <si>
    <t xml:space="preserve">        Транспортные услуги</t>
  </si>
  <si>
    <t>222</t>
  </si>
  <si>
    <t xml:space="preserve">            Оплата проезда в служебную командировку</t>
  </si>
  <si>
    <t xml:space="preserve">        Услуги связи</t>
  </si>
  <si>
    <t>221</t>
  </si>
  <si>
    <t xml:space="preserve">    Оплата труда и начисления на выплаты по оплате труда, всего</t>
  </si>
  <si>
    <t xml:space="preserve">        Заработная плата</t>
  </si>
  <si>
    <t xml:space="preserve">        Начисления на выплаты по оплате труда</t>
  </si>
  <si>
    <t>213</t>
  </si>
  <si>
    <t xml:space="preserve">        Прочие выплаты</t>
  </si>
  <si>
    <t>212</t>
  </si>
  <si>
    <t xml:space="preserve">            Проезд в отпуск</t>
  </si>
  <si>
    <t>00000000000001101</t>
  </si>
  <si>
    <t xml:space="preserve">    Поступление нефинансовых активов, всего</t>
  </si>
  <si>
    <t>300</t>
  </si>
  <si>
    <t xml:space="preserve">        Увеличение стоимости материальных запасов</t>
  </si>
  <si>
    <t xml:space="preserve">            Продукты питания</t>
  </si>
  <si>
    <t>00000000000001120</t>
  </si>
  <si>
    <t xml:space="preserve">            Котельно-печное топливо</t>
  </si>
  <si>
    <t>00000000000001122</t>
  </si>
  <si>
    <t xml:space="preserve">            Медикаменты и перевязочные средства</t>
  </si>
  <si>
    <t>00000000000001119</t>
  </si>
  <si>
    <t xml:space="preserve">            Мягкий инвентарь</t>
  </si>
  <si>
    <t>00000000000001117</t>
  </si>
  <si>
    <t xml:space="preserve">            Прочие материальные запасы</t>
  </si>
  <si>
    <t xml:space="preserve">            Строительные материалы</t>
  </si>
  <si>
    <t>00000000000001112</t>
  </si>
  <si>
    <t xml:space="preserve">        Увеличение стоимости основных средств</t>
  </si>
  <si>
    <t>310</t>
  </si>
  <si>
    <t>00000000000001116</t>
  </si>
  <si>
    <t xml:space="preserve">    Прочие расходы</t>
  </si>
  <si>
    <t>290</t>
  </si>
  <si>
    <t xml:space="preserve">        Уплата налогов (включаемых в состав расходов), госпошлин и сборов, разного рода платежей в бюджеты всех уровней</t>
  </si>
  <si>
    <t>00000000000001143</t>
  </si>
  <si>
    <t>Текущий и капитальный ремонт зданий и сооружений</t>
  </si>
  <si>
    <t>оплочено</t>
  </si>
  <si>
    <t>остаток</t>
  </si>
  <si>
    <t>статья</t>
  </si>
  <si>
    <t>код</t>
  </si>
  <si>
    <t>кфо</t>
  </si>
  <si>
    <t>сумма остатка</t>
  </si>
  <si>
    <t>340.1120</t>
  </si>
  <si>
    <t>того:</t>
  </si>
  <si>
    <t>226.1140</t>
  </si>
  <si>
    <t>226.1136</t>
  </si>
  <si>
    <t>226.1134</t>
  </si>
  <si>
    <t>225.1129</t>
  </si>
  <si>
    <t>итого:</t>
  </si>
  <si>
    <t>всего: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</si>
</sst>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vertical="top"/>
    </xf>
    <xf numFmtId="49" fontId="1" fillId="0" borderId="0" xfId="0" applyNumberFormat="1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49" fontId="4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wrapText="1"/>
    </xf>
    <xf numFmtId="49" fontId="4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wrapText="1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wrapText="1"/>
    </xf>
    <xf numFmtId="49" fontId="1" fillId="0" borderId="0" xfId="0" applyNumberFormat="1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justify"/>
    </xf>
    <xf numFmtId="49" fontId="1" fillId="0" borderId="2" xfId="0" applyNumberFormat="1" applyFont="1" applyBorder="1" applyAlignment="1" applyProtection="1">
      <alignment horizontal="center"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1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wrapText="1"/>
    </xf>
    <xf numFmtId="49" fontId="4" fillId="0" borderId="1" xfId="0" applyNumberFormat="1" applyFont="1" applyBorder="1" applyAlignment="1" applyProtection="1">
      <alignment horizont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49" fontId="1" fillId="0" borderId="2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top"/>
    </xf>
    <xf numFmtId="49" fontId="1" fillId="0" borderId="5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6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7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center" vertical="top" wrapText="1"/>
    </xf>
    <xf numFmtId="0" fontId="5" fillId="0" borderId="9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6" fillId="0" borderId="3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center" vertical="top" wrapText="1"/>
    </xf>
    <xf numFmtId="4" fontId="5" fillId="0" borderId="2" xfId="0" applyNumberFormat="1" applyFont="1" applyBorder="1" applyAlignment="1" applyProtection="1">
      <alignment horizontal="right" vertical="top"/>
    </xf>
    <xf numFmtId="4" fontId="5" fillId="0" borderId="3" xfId="0" applyNumberFormat="1" applyFont="1" applyBorder="1" applyAlignment="1" applyProtection="1">
      <alignment horizontal="right" vertical="top"/>
    </xf>
    <xf numFmtId="4" fontId="5" fillId="0" borderId="4" xfId="0" applyNumberFormat="1" applyFont="1" applyBorder="1" applyAlignment="1" applyProtection="1">
      <alignment horizontal="right" vertical="top"/>
    </xf>
    <xf numFmtId="4" fontId="6" fillId="0" borderId="2" xfId="0" applyNumberFormat="1" applyFont="1" applyBorder="1" applyAlignment="1" applyProtection="1">
      <alignment horizontal="right" vertical="top"/>
    </xf>
    <xf numFmtId="4" fontId="6" fillId="0" borderId="3" xfId="0" applyNumberFormat="1" applyFont="1" applyBorder="1" applyAlignment="1" applyProtection="1">
      <alignment horizontal="right" vertical="top"/>
    </xf>
    <xf numFmtId="4" fontId="6" fillId="0" borderId="4" xfId="0" applyNumberFormat="1" applyFont="1" applyBorder="1" applyAlignment="1" applyProtection="1">
      <alignment horizontal="right" vertical="top"/>
    </xf>
    <xf numFmtId="49" fontId="5" fillId="0" borderId="3" xfId="0" applyNumberFormat="1" applyFont="1" applyBorder="1" applyAlignment="1" applyProtection="1">
      <alignment horizontal="left" vertical="top" wrapText="1"/>
    </xf>
    <xf numFmtId="49" fontId="5" fillId="0" borderId="4" xfId="0" applyNumberFormat="1" applyFont="1" applyBorder="1" applyAlignment="1" applyProtection="1">
      <alignment horizontal="left" vertical="top" wrapText="1"/>
    </xf>
    <xf numFmtId="49" fontId="5" fillId="0" borderId="2" xfId="0" applyNumberFormat="1" applyFont="1" applyBorder="1" applyAlignment="1" applyProtection="1">
      <alignment horizontal="center" vertical="top" wrapText="1"/>
    </xf>
    <xf numFmtId="49" fontId="5" fillId="0" borderId="3" xfId="0" applyNumberFormat="1" applyFont="1" applyBorder="1" applyAlignment="1" applyProtection="1">
      <alignment horizontal="center" vertical="top" wrapText="1"/>
    </xf>
    <xf numFmtId="49" fontId="5" fillId="0" borderId="4" xfId="0" applyNumberFormat="1" applyFont="1" applyBorder="1" applyAlignment="1" applyProtection="1">
      <alignment horizontal="center" vertical="top" wrapText="1"/>
    </xf>
    <xf numFmtId="4" fontId="7" fillId="0" borderId="2" xfId="0" applyNumberFormat="1" applyFont="1" applyBorder="1" applyAlignment="1" applyProtection="1">
      <alignment horizontal="right" vertical="top"/>
    </xf>
    <xf numFmtId="4" fontId="6" fillId="0" borderId="2" xfId="0" applyNumberFormat="1" applyFont="1" applyBorder="1" applyAlignment="1" applyProtection="1">
      <alignment horizontal="center" vertical="top"/>
    </xf>
    <xf numFmtId="4" fontId="6" fillId="0" borderId="3" xfId="0" applyNumberFormat="1" applyFont="1" applyBorder="1" applyAlignment="1" applyProtection="1">
      <alignment horizontal="center" vertical="top"/>
    </xf>
    <xf numFmtId="4" fontId="6" fillId="0" borderId="4" xfId="0" applyNumberFormat="1" applyFont="1" applyBorder="1" applyAlignment="1" applyProtection="1">
      <alignment horizontal="center" vertical="top"/>
    </xf>
    <xf numFmtId="49" fontId="5" fillId="0" borderId="1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E38"/>
  <sheetViews>
    <sheetView workbookViewId="0"/>
  </sheetViews>
  <sheetFormatPr defaultRowHeight="15" customHeight="1"/>
  <cols>
    <col min="1" max="239" width="0.85546875" customWidth="1"/>
  </cols>
  <sheetData>
    <row r="1" spans="1:239" ht="12.75"/>
    <row r="2" spans="1:239">
      <c r="GF2" s="31" t="s">
        <v>0</v>
      </c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</row>
    <row r="3" spans="1:239"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</row>
    <row r="4" spans="1:239" ht="12.75">
      <c r="GF4" s="33" t="s">
        <v>1</v>
      </c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</row>
    <row r="5" spans="1:239"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</row>
    <row r="6" spans="1:239" ht="12.75">
      <c r="GF6" s="34" t="s">
        <v>2</v>
      </c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HB6" s="34" t="s">
        <v>3</v>
      </c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</row>
    <row r="7" spans="1:239">
      <c r="GN7" s="2" t="s">
        <v>4</v>
      </c>
      <c r="GO7" s="45"/>
      <c r="GP7" s="45"/>
      <c r="GQ7" s="45"/>
      <c r="GR7" s="45"/>
      <c r="GS7" s="1" t="s">
        <v>4</v>
      </c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3">
        <v>20</v>
      </c>
      <c r="HO7" s="43"/>
      <c r="HP7" s="43"/>
      <c r="HQ7" s="43"/>
      <c r="HR7" s="44"/>
      <c r="HS7" s="44"/>
      <c r="HT7" s="44"/>
      <c r="HU7" s="44"/>
      <c r="HV7" s="1" t="s">
        <v>5</v>
      </c>
    </row>
    <row r="8" spans="1:239">
      <c r="HZ8" s="3"/>
    </row>
    <row r="9" spans="1:239" ht="16.5" customHeight="1">
      <c r="A9" s="35" t="s">
        <v>6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</row>
    <row r="10" spans="1:239" ht="16.5" customHeight="1">
      <c r="A10" s="35" t="s">
        <v>7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</row>
    <row r="11" spans="1:239" ht="4.5" customHeight="1"/>
    <row r="12" spans="1:239"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HP12" s="49" t="s">
        <v>18</v>
      </c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</row>
    <row r="13" spans="1:239">
      <c r="CM13" s="2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HN13" s="2" t="s">
        <v>19</v>
      </c>
      <c r="HP13" s="46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8"/>
    </row>
    <row r="14" spans="1:239">
      <c r="AJ14" s="6"/>
      <c r="AK14" s="7"/>
      <c r="AL14" s="8"/>
      <c r="AM14" s="8"/>
      <c r="AN14" s="8"/>
      <c r="AO14" s="8"/>
      <c r="AP14" s="6"/>
      <c r="AQ14" s="6"/>
      <c r="AR14" s="6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G14" s="7" t="s">
        <v>4</v>
      </c>
      <c r="BH14" s="39" t="s">
        <v>13</v>
      </c>
      <c r="BI14" s="39"/>
      <c r="BJ14" s="39"/>
      <c r="BK14" s="39"/>
      <c r="BL14" s="6" t="s">
        <v>4</v>
      </c>
      <c r="BM14" s="6"/>
      <c r="BN14" s="6"/>
      <c r="BO14" s="39" t="s">
        <v>14</v>
      </c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6"/>
      <c r="CH14" s="37" t="s">
        <v>15</v>
      </c>
      <c r="CI14" s="37"/>
      <c r="CJ14" s="37"/>
      <c r="CK14" s="37"/>
      <c r="CL14" s="37"/>
      <c r="CM14" s="37"/>
      <c r="CN14" s="37"/>
      <c r="CO14" s="6" t="s">
        <v>5</v>
      </c>
      <c r="CP14" s="6"/>
      <c r="CQ14" s="6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GZ14" s="4"/>
      <c r="HN14" s="2" t="s">
        <v>20</v>
      </c>
      <c r="HP14" s="46" t="s">
        <v>24</v>
      </c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8"/>
    </row>
    <row r="15" spans="1:239">
      <c r="BF15" s="1"/>
      <c r="BG15" s="7"/>
      <c r="BH15" s="8"/>
      <c r="BI15" s="8"/>
      <c r="BJ15" s="8"/>
      <c r="BK15" s="8"/>
      <c r="BL15" s="6"/>
      <c r="BM15" s="6"/>
      <c r="BN15" s="6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6"/>
      <c r="CH15" s="6"/>
      <c r="CI15" s="6"/>
      <c r="CJ15" s="6"/>
      <c r="CK15" s="8"/>
      <c r="CL15" s="8"/>
      <c r="CM15" s="8"/>
      <c r="CN15" s="8"/>
      <c r="CO15" s="6"/>
      <c r="CP15" s="6"/>
      <c r="CQ15" s="6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GZ15" s="4"/>
      <c r="HA15" s="4"/>
      <c r="HN15" s="2"/>
      <c r="HP15" s="46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8"/>
    </row>
    <row r="16" spans="1:239">
      <c r="BY16" s="4"/>
      <c r="BZ16" s="4"/>
      <c r="CM16" s="2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GZ16" s="4"/>
      <c r="HA16" s="4"/>
      <c r="HN16" s="2"/>
      <c r="HP16" s="46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8"/>
    </row>
    <row r="17" spans="1:239">
      <c r="A17" s="9" t="s">
        <v>8</v>
      </c>
      <c r="AI17" s="38" t="s">
        <v>16</v>
      </c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GZ17" s="4"/>
      <c r="HN17" s="2" t="s">
        <v>21</v>
      </c>
      <c r="HP17" s="46" t="s">
        <v>25</v>
      </c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8"/>
    </row>
    <row r="18" spans="1:239">
      <c r="A18" s="9" t="s">
        <v>9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7"/>
      <c r="V18" s="11"/>
      <c r="W18" s="11"/>
      <c r="X18" s="11"/>
      <c r="Y18" s="11"/>
      <c r="Z18" s="6"/>
      <c r="AA18" s="6"/>
      <c r="AB18" s="6"/>
      <c r="AC18" s="1"/>
      <c r="AD18" s="1"/>
      <c r="AE18" s="1"/>
      <c r="AF18" s="1"/>
      <c r="AG18" s="1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GZ18" s="4"/>
      <c r="HA18" s="4"/>
      <c r="HN18" s="17"/>
      <c r="HP18" s="46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8"/>
    </row>
    <row r="19" spans="1:239">
      <c r="A19" s="9" t="s">
        <v>10</v>
      </c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GZ19" s="4"/>
      <c r="HA19" s="4"/>
      <c r="HN19" s="17"/>
      <c r="HP19" s="46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8"/>
    </row>
    <row r="20" spans="1:239"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Y20" s="4"/>
      <c r="BZ20" s="4"/>
      <c r="CM20" s="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GZ20" s="4"/>
      <c r="HA20" s="4"/>
      <c r="HN20" s="2"/>
      <c r="HP20" s="50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2"/>
    </row>
    <row r="21" spans="1:239">
      <c r="A21" s="13" t="s">
        <v>11</v>
      </c>
      <c r="AI21" s="36" t="s">
        <v>17</v>
      </c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CM21" s="14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HN21" s="14"/>
      <c r="HP21" s="40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2"/>
    </row>
    <row r="22" spans="1:239">
      <c r="A22" s="15" t="s">
        <v>12</v>
      </c>
      <c r="CM22" s="16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HN22" s="16" t="s">
        <v>22</v>
      </c>
      <c r="HP22" s="40" t="s">
        <v>23</v>
      </c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2"/>
    </row>
    <row r="23" spans="1:239" ht="3" customHeight="1">
      <c r="A23" s="15"/>
      <c r="BX23" s="15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</row>
    <row r="24" spans="1:239">
      <c r="A24" s="9" t="s">
        <v>26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38" t="s">
        <v>35</v>
      </c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</row>
    <row r="25" spans="1:239">
      <c r="A25" s="9" t="s">
        <v>27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</row>
    <row r="26" spans="1:239">
      <c r="A26" s="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20"/>
      <c r="CP26" s="20"/>
      <c r="CQ26" s="20"/>
      <c r="CR26" s="20"/>
      <c r="CS26" s="20"/>
      <c r="CT26" s="20"/>
      <c r="CU26" s="20"/>
      <c r="CV26" s="20"/>
    </row>
    <row r="27" spans="1:239">
      <c r="A27" s="9" t="s">
        <v>28</v>
      </c>
      <c r="AS27" s="38" t="s">
        <v>36</v>
      </c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</row>
    <row r="28" spans="1:239">
      <c r="A28" s="9" t="s">
        <v>29</v>
      </c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</row>
    <row r="29" spans="1:239">
      <c r="A29" s="9" t="s">
        <v>30</v>
      </c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</row>
    <row r="30" spans="1:239" ht="12.75"/>
    <row r="31" spans="1:239" ht="14.25">
      <c r="A31" s="54" t="s">
        <v>31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</row>
    <row r="32" spans="1:239" ht="14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</row>
    <row r="33" spans="1:108">
      <c r="A33" s="22" t="s">
        <v>32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</row>
    <row r="34" spans="1:108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</row>
    <row r="35" spans="1:108">
      <c r="A35" s="22" t="s">
        <v>33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</row>
    <row r="36" spans="1:108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</row>
    <row r="37" spans="1:108">
      <c r="A37" s="22" t="s">
        <v>34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</row>
    <row r="38" spans="1:108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</row>
  </sheetData>
  <mergeCells count="35">
    <mergeCell ref="A36:DD36"/>
    <mergeCell ref="A38:DD38"/>
    <mergeCell ref="A31:DD31"/>
    <mergeCell ref="A34:DD34"/>
    <mergeCell ref="AS24:EW25"/>
    <mergeCell ref="AS27:EW29"/>
    <mergeCell ref="HP22:IE22"/>
    <mergeCell ref="HP15:IE15"/>
    <mergeCell ref="HP12:IE12"/>
    <mergeCell ref="HP13:IE13"/>
    <mergeCell ref="HP14:IE14"/>
    <mergeCell ref="HP16:IE16"/>
    <mergeCell ref="HP17:IE17"/>
    <mergeCell ref="HP18:IE18"/>
    <mergeCell ref="HP19:IE19"/>
    <mergeCell ref="HP20:IE20"/>
    <mergeCell ref="HB6:IE6"/>
    <mergeCell ref="A10:EW10"/>
    <mergeCell ref="A9:EW9"/>
    <mergeCell ref="AI21:BW21"/>
    <mergeCell ref="CH14:CN14"/>
    <mergeCell ref="AI17:DP19"/>
    <mergeCell ref="BH14:BK14"/>
    <mergeCell ref="BO14:CF14"/>
    <mergeCell ref="HP21:IE21"/>
    <mergeCell ref="HN7:HQ7"/>
    <mergeCell ref="HR7:HU7"/>
    <mergeCell ref="GF6:GY6"/>
    <mergeCell ref="GO7:GR7"/>
    <mergeCell ref="GV7:HM7"/>
    <mergeCell ref="GF2:IE2"/>
    <mergeCell ref="GF3:IE3"/>
    <mergeCell ref="GF4:IE4"/>
    <mergeCell ref="GF5:GY5"/>
    <mergeCell ref="HB5:IE5"/>
  </mergeCells>
  <pageMargins left="0.70866141732283472" right="0.70866141732283472" top="0.74803149606299213" bottom="0.74803149606299213" header="0.31496062992125984" footer="0.31496062992125984"/>
  <pageSetup paperSize="9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D5"/>
  <sheetViews>
    <sheetView workbookViewId="0"/>
  </sheetViews>
  <sheetFormatPr defaultRowHeight="15" customHeight="1"/>
  <cols>
    <col min="1" max="108" width="0.85546875" customWidth="1"/>
  </cols>
  <sheetData>
    <row r="1" spans="1:108" ht="3" customHeight="1"/>
    <row r="2" spans="1:108" ht="15" customHeight="1">
      <c r="A2" s="55" t="s">
        <v>37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</row>
    <row r="3" spans="1:108" ht="12.75"/>
    <row r="4" spans="1:108" ht="15" customHeight="1">
      <c r="A4" s="56" t="s">
        <v>38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8"/>
      <c r="BU4" s="56" t="s">
        <v>39</v>
      </c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8"/>
    </row>
    <row r="5" spans="1:108" ht="12.75"/>
  </sheetData>
  <mergeCells count="3">
    <mergeCell ref="A2:DD2"/>
    <mergeCell ref="A4:BT4"/>
    <mergeCell ref="BU4:DD4"/>
  </mergeCells>
  <pageMargins left="0.70866141732283472" right="0.70866141732283472" top="0.74803149606299213" bottom="0.74803149606299213" header="0.31496062992125984" footer="0.31496062992125984"/>
  <pageSetup paperSize="9" fitToHeight="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78"/>
  <sheetViews>
    <sheetView tabSelected="1" topLeftCell="A13" workbookViewId="0">
      <selection activeCell="EJ24" sqref="EJ24:EW24"/>
    </sheetView>
  </sheetViews>
  <sheetFormatPr defaultRowHeight="15" customHeight="1"/>
  <cols>
    <col min="1" max="139" width="0.85546875" customWidth="1"/>
    <col min="140" max="153" width="0.85546875" style="28" customWidth="1"/>
    <col min="154" max="254" width="0.85546875" customWidth="1"/>
  </cols>
  <sheetData>
    <row r="1" spans="1:254" ht="15" customHeight="1">
      <c r="A1" s="55" t="s">
        <v>40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</row>
    <row r="2" spans="1:254" ht="6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</row>
    <row r="3" spans="1:254" ht="14.25" customHeight="1">
      <c r="A3" s="61" t="s">
        <v>38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3"/>
      <c r="AY3" s="61" t="s">
        <v>41</v>
      </c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3"/>
      <c r="BN3" s="61" t="s">
        <v>42</v>
      </c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3"/>
      <c r="CC3" s="61" t="s">
        <v>43</v>
      </c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3"/>
      <c r="CR3" s="61" t="s">
        <v>44</v>
      </c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3"/>
      <c r="DG3" s="61" t="s">
        <v>45</v>
      </c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3"/>
      <c r="DV3" s="67" t="s">
        <v>46</v>
      </c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60"/>
      <c r="EX3" s="61" t="s">
        <v>47</v>
      </c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3"/>
      <c r="FM3" s="67" t="s">
        <v>46</v>
      </c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60"/>
      <c r="GO3" s="61" t="s">
        <v>48</v>
      </c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3"/>
      <c r="HD3" s="67" t="s">
        <v>46</v>
      </c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60"/>
      <c r="IF3" s="61" t="s">
        <v>51</v>
      </c>
      <c r="IG3" s="62"/>
      <c r="IH3" s="62"/>
      <c r="II3" s="62"/>
      <c r="IJ3" s="62"/>
      <c r="IK3" s="62"/>
      <c r="IL3" s="62"/>
      <c r="IM3" s="62"/>
      <c r="IN3" s="62"/>
      <c r="IO3" s="62"/>
      <c r="IP3" s="62"/>
      <c r="IQ3" s="62"/>
      <c r="IR3" s="62"/>
      <c r="IS3" s="62"/>
      <c r="IT3" s="63"/>
    </row>
    <row r="4" spans="1:254" ht="9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6"/>
      <c r="AY4" s="64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6"/>
      <c r="BN4" s="64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6"/>
      <c r="CC4" s="64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6"/>
      <c r="CR4" s="64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6"/>
      <c r="DG4" s="64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6"/>
      <c r="DV4" s="59" t="s">
        <v>49</v>
      </c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60"/>
      <c r="EJ4" s="68" t="s">
        <v>50</v>
      </c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9"/>
      <c r="EX4" s="64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5"/>
      <c r="FK4" s="65"/>
      <c r="FL4" s="66"/>
      <c r="FM4" s="59" t="s">
        <v>49</v>
      </c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60"/>
      <c r="GA4" s="59" t="s">
        <v>50</v>
      </c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60"/>
      <c r="GO4" s="64"/>
      <c r="GP4" s="65"/>
      <c r="GQ4" s="65"/>
      <c r="GR4" s="65"/>
      <c r="GS4" s="65"/>
      <c r="GT4" s="65"/>
      <c r="GU4" s="65"/>
      <c r="GV4" s="65"/>
      <c r="GW4" s="65"/>
      <c r="GX4" s="65"/>
      <c r="GY4" s="65"/>
      <c r="GZ4" s="65"/>
      <c r="HA4" s="65"/>
      <c r="HB4" s="65"/>
      <c r="HC4" s="66"/>
      <c r="HD4" s="59" t="s">
        <v>49</v>
      </c>
      <c r="HE4" s="59"/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60"/>
      <c r="HR4" s="59" t="s">
        <v>50</v>
      </c>
      <c r="HS4" s="59"/>
      <c r="HT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60"/>
      <c r="IF4" s="64"/>
      <c r="IG4" s="65"/>
      <c r="IH4" s="65"/>
      <c r="II4" s="65"/>
      <c r="IJ4" s="65"/>
      <c r="IK4" s="65"/>
      <c r="IL4" s="65"/>
      <c r="IM4" s="65"/>
      <c r="IN4" s="65"/>
      <c r="IO4" s="65"/>
      <c r="IP4" s="65"/>
      <c r="IQ4" s="65"/>
      <c r="IR4" s="65"/>
      <c r="IS4" s="65"/>
      <c r="IT4" s="66"/>
    </row>
    <row r="5" spans="1:254" ht="26.45" customHeight="1">
      <c r="A5" s="24"/>
      <c r="B5" s="76" t="s">
        <v>52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7"/>
      <c r="AY5" s="78" t="s">
        <v>53</v>
      </c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80"/>
      <c r="BN5" s="78" t="s">
        <v>54</v>
      </c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80"/>
      <c r="CC5" s="78" t="s">
        <v>55</v>
      </c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80"/>
      <c r="CR5" s="78" t="s">
        <v>56</v>
      </c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80"/>
      <c r="DG5" s="70">
        <f t="shared" ref="DG5:DG68" si="0">DV5-EJ5</f>
        <v>0</v>
      </c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2"/>
      <c r="DV5" s="70">
        <v>0</v>
      </c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2"/>
      <c r="EJ5" s="73">
        <v>0</v>
      </c>
      <c r="EK5" s="74"/>
      <c r="EL5" s="74"/>
      <c r="EM5" s="74"/>
      <c r="EN5" s="74"/>
      <c r="EO5" s="74"/>
      <c r="EP5" s="74"/>
      <c r="EQ5" s="74"/>
      <c r="ER5" s="74"/>
      <c r="ES5" s="74"/>
      <c r="ET5" s="74"/>
      <c r="EU5" s="74"/>
      <c r="EV5" s="74"/>
      <c r="EW5" s="75"/>
      <c r="EX5" s="70">
        <v>0</v>
      </c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2"/>
      <c r="FM5" s="70">
        <v>0</v>
      </c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2"/>
      <c r="GA5" s="70">
        <v>0</v>
      </c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2"/>
      <c r="GO5" s="70">
        <v>0</v>
      </c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2"/>
      <c r="HD5" s="70">
        <v>0</v>
      </c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2"/>
      <c r="HR5" s="70">
        <v>0</v>
      </c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2"/>
      <c r="IF5" s="70">
        <v>0</v>
      </c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  <c r="IR5" s="71"/>
      <c r="IS5" s="71"/>
      <c r="IT5" s="72"/>
    </row>
    <row r="6" spans="1:254" ht="26.45" customHeight="1">
      <c r="A6" s="24"/>
      <c r="B6" s="76" t="s">
        <v>57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7"/>
      <c r="AY6" s="78" t="s">
        <v>58</v>
      </c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80"/>
      <c r="BN6" s="78" t="s">
        <v>58</v>
      </c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80"/>
      <c r="CC6" s="78" t="s">
        <v>55</v>
      </c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80"/>
      <c r="CR6" s="78" t="s">
        <v>59</v>
      </c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80"/>
      <c r="DG6" s="70">
        <f t="shared" ca="1" si="0"/>
        <v>0</v>
      </c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2"/>
      <c r="DV6" s="70">
        <v>67506726.400000006</v>
      </c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2"/>
      <c r="EJ6" s="73">
        <f ca="1">DV6-DG6</f>
        <v>0</v>
      </c>
      <c r="EK6" s="74"/>
      <c r="EL6" s="74"/>
      <c r="EM6" s="74"/>
      <c r="EN6" s="74"/>
      <c r="EO6" s="74"/>
      <c r="EP6" s="74"/>
      <c r="EQ6" s="74"/>
      <c r="ER6" s="74"/>
      <c r="ES6" s="74"/>
      <c r="ET6" s="74"/>
      <c r="EU6" s="74"/>
      <c r="EV6" s="74"/>
      <c r="EW6" s="75"/>
      <c r="EX6" s="70">
        <v>50008161</v>
      </c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2"/>
      <c r="FM6" s="70">
        <v>50008161</v>
      </c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2"/>
      <c r="GA6" s="70">
        <v>0</v>
      </c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2"/>
      <c r="GO6" s="70">
        <v>49964061</v>
      </c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2"/>
      <c r="HD6" s="70">
        <v>49964061</v>
      </c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2"/>
      <c r="HR6" s="70">
        <v>0</v>
      </c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2"/>
      <c r="IF6" s="70">
        <v>0</v>
      </c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  <c r="IR6" s="71"/>
      <c r="IS6" s="71"/>
      <c r="IT6" s="72"/>
    </row>
    <row r="7" spans="1:254" ht="52.9" customHeight="1">
      <c r="A7" s="24"/>
      <c r="B7" s="76" t="s">
        <v>60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7"/>
      <c r="AY7" s="78" t="s">
        <v>61</v>
      </c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80"/>
      <c r="BN7" s="78" t="s">
        <v>62</v>
      </c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80"/>
      <c r="CC7" s="78" t="s">
        <v>55</v>
      </c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80"/>
      <c r="CR7" s="78" t="s">
        <v>63</v>
      </c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80"/>
      <c r="DG7" s="70">
        <f t="shared" si="0"/>
        <v>95824</v>
      </c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2"/>
      <c r="DV7" s="70">
        <v>95824</v>
      </c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2"/>
      <c r="EJ7" s="73">
        <v>0</v>
      </c>
      <c r="EK7" s="74"/>
      <c r="EL7" s="74"/>
      <c r="EM7" s="74"/>
      <c r="EN7" s="74"/>
      <c r="EO7" s="74"/>
      <c r="EP7" s="74"/>
      <c r="EQ7" s="74"/>
      <c r="ER7" s="74"/>
      <c r="ES7" s="74"/>
      <c r="ET7" s="74"/>
      <c r="EU7" s="74"/>
      <c r="EV7" s="74"/>
      <c r="EW7" s="75"/>
      <c r="EX7" s="70">
        <v>0</v>
      </c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2"/>
      <c r="FM7" s="70">
        <v>0</v>
      </c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2"/>
      <c r="GA7" s="70">
        <v>0</v>
      </c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2"/>
      <c r="GO7" s="70">
        <v>0</v>
      </c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2"/>
      <c r="HD7" s="70">
        <v>0</v>
      </c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2"/>
      <c r="HR7" s="70">
        <v>0</v>
      </c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2"/>
      <c r="IF7" s="70">
        <v>0</v>
      </c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2"/>
    </row>
    <row r="8" spans="1:254" ht="52.9" customHeight="1">
      <c r="A8" s="24"/>
      <c r="B8" s="76" t="s">
        <v>64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7"/>
      <c r="AY8" s="78" t="s">
        <v>61</v>
      </c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80"/>
      <c r="BN8" s="78" t="s">
        <v>65</v>
      </c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80"/>
      <c r="CC8" s="78" t="s">
        <v>55</v>
      </c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80"/>
      <c r="CR8" s="78" t="s">
        <v>63</v>
      </c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80"/>
      <c r="DG8" s="70">
        <f t="shared" si="0"/>
        <v>95824</v>
      </c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2"/>
      <c r="DV8" s="70">
        <v>95824</v>
      </c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2"/>
      <c r="EJ8" s="73">
        <v>0</v>
      </c>
      <c r="EK8" s="74"/>
      <c r="EL8" s="74"/>
      <c r="EM8" s="74"/>
      <c r="EN8" s="74"/>
      <c r="EO8" s="74"/>
      <c r="EP8" s="74"/>
      <c r="EQ8" s="74"/>
      <c r="ER8" s="74"/>
      <c r="ES8" s="74"/>
      <c r="ET8" s="74"/>
      <c r="EU8" s="74"/>
      <c r="EV8" s="74"/>
      <c r="EW8" s="75"/>
      <c r="EX8" s="70">
        <v>0</v>
      </c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2"/>
      <c r="FM8" s="70">
        <v>0</v>
      </c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2"/>
      <c r="GA8" s="70">
        <v>0</v>
      </c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2"/>
      <c r="GO8" s="70">
        <v>0</v>
      </c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71"/>
      <c r="HB8" s="71"/>
      <c r="HC8" s="72"/>
      <c r="HD8" s="70">
        <v>0</v>
      </c>
      <c r="HE8" s="71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2"/>
      <c r="HR8" s="70">
        <v>0</v>
      </c>
      <c r="HS8" s="71"/>
      <c r="HT8" s="71"/>
      <c r="HU8" s="71"/>
      <c r="HV8" s="71"/>
      <c r="HW8" s="71"/>
      <c r="HX8" s="71"/>
      <c r="HY8" s="71"/>
      <c r="HZ8" s="71"/>
      <c r="IA8" s="71"/>
      <c r="IB8" s="71"/>
      <c r="IC8" s="71"/>
      <c r="ID8" s="71"/>
      <c r="IE8" s="72"/>
      <c r="IF8" s="70">
        <v>0</v>
      </c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  <c r="IR8" s="71"/>
      <c r="IS8" s="71"/>
      <c r="IT8" s="72"/>
    </row>
    <row r="9" spans="1:254" ht="52.9" customHeight="1">
      <c r="A9" s="24"/>
      <c r="B9" s="76" t="s">
        <v>66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7"/>
      <c r="AY9" s="78" t="s">
        <v>61</v>
      </c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80"/>
      <c r="BN9" s="78" t="s">
        <v>67</v>
      </c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80"/>
      <c r="CC9" s="78" t="s">
        <v>55</v>
      </c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80"/>
      <c r="CR9" s="78" t="s">
        <v>63</v>
      </c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80"/>
      <c r="DG9" s="70">
        <f t="shared" si="0"/>
        <v>62100</v>
      </c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2"/>
      <c r="DV9" s="70">
        <v>62100</v>
      </c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2"/>
      <c r="EJ9" s="73">
        <v>0</v>
      </c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5"/>
      <c r="EX9" s="70">
        <v>0</v>
      </c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2"/>
      <c r="FM9" s="70">
        <v>0</v>
      </c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2"/>
      <c r="GA9" s="70">
        <v>0</v>
      </c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2"/>
      <c r="GO9" s="70">
        <v>0</v>
      </c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71"/>
      <c r="HB9" s="71"/>
      <c r="HC9" s="72"/>
      <c r="HD9" s="70">
        <v>0</v>
      </c>
      <c r="HE9" s="71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2"/>
      <c r="HR9" s="70">
        <v>0</v>
      </c>
      <c r="HS9" s="71"/>
      <c r="HT9" s="71"/>
      <c r="HU9" s="71"/>
      <c r="HV9" s="71"/>
      <c r="HW9" s="71"/>
      <c r="HX9" s="71"/>
      <c r="HY9" s="71"/>
      <c r="HZ9" s="71"/>
      <c r="IA9" s="71"/>
      <c r="IB9" s="71"/>
      <c r="IC9" s="71"/>
      <c r="ID9" s="71"/>
      <c r="IE9" s="72"/>
      <c r="IF9" s="70">
        <v>0</v>
      </c>
      <c r="IG9" s="71"/>
      <c r="IH9" s="71"/>
      <c r="II9" s="71"/>
      <c r="IJ9" s="71"/>
      <c r="IK9" s="71"/>
      <c r="IL9" s="71"/>
      <c r="IM9" s="71"/>
      <c r="IN9" s="71"/>
      <c r="IO9" s="71"/>
      <c r="IP9" s="71"/>
      <c r="IQ9" s="71"/>
      <c r="IR9" s="71"/>
      <c r="IS9" s="71"/>
      <c r="IT9" s="72"/>
    </row>
    <row r="10" spans="1:254" ht="66" customHeight="1">
      <c r="A10" s="24"/>
      <c r="B10" s="76" t="s">
        <v>68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7"/>
      <c r="AY10" s="78" t="s">
        <v>61</v>
      </c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80"/>
      <c r="BN10" s="78" t="s">
        <v>69</v>
      </c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80"/>
      <c r="CC10" s="78" t="s">
        <v>55</v>
      </c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80"/>
      <c r="CR10" s="78" t="s">
        <v>63</v>
      </c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80"/>
      <c r="DG10" s="70">
        <f t="shared" si="0"/>
        <v>62100</v>
      </c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2"/>
      <c r="DV10" s="70">
        <v>62100</v>
      </c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2"/>
      <c r="EJ10" s="73">
        <v>0</v>
      </c>
      <c r="EK10" s="74"/>
      <c r="EL10" s="74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5"/>
      <c r="EX10" s="70">
        <v>0</v>
      </c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2"/>
      <c r="FM10" s="70">
        <v>0</v>
      </c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2"/>
      <c r="GA10" s="70">
        <v>0</v>
      </c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2"/>
      <c r="GO10" s="70">
        <v>0</v>
      </c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71"/>
      <c r="HB10" s="71"/>
      <c r="HC10" s="72"/>
      <c r="HD10" s="70">
        <v>0</v>
      </c>
      <c r="HE10" s="71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2"/>
      <c r="HR10" s="70">
        <v>0</v>
      </c>
      <c r="HS10" s="71"/>
      <c r="HT10" s="71"/>
      <c r="HU10" s="71"/>
      <c r="HV10" s="71"/>
      <c r="HW10" s="71"/>
      <c r="HX10" s="71"/>
      <c r="HY10" s="71"/>
      <c r="HZ10" s="71"/>
      <c r="IA10" s="71"/>
      <c r="IB10" s="71"/>
      <c r="IC10" s="71"/>
      <c r="ID10" s="71"/>
      <c r="IE10" s="72"/>
      <c r="IF10" s="70">
        <v>0</v>
      </c>
      <c r="IG10" s="71"/>
      <c r="IH10" s="71"/>
      <c r="II10" s="71"/>
      <c r="IJ10" s="71"/>
      <c r="IK10" s="71"/>
      <c r="IL10" s="71"/>
      <c r="IM10" s="71"/>
      <c r="IN10" s="71"/>
      <c r="IO10" s="71"/>
      <c r="IP10" s="71"/>
      <c r="IQ10" s="71"/>
      <c r="IR10" s="71"/>
      <c r="IS10" s="71"/>
      <c r="IT10" s="72"/>
    </row>
    <row r="11" spans="1:254" ht="79.349999999999994" customHeight="1">
      <c r="A11" s="24"/>
      <c r="B11" s="76" t="s">
        <v>70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7"/>
      <c r="AY11" s="78" t="s">
        <v>61</v>
      </c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80"/>
      <c r="BN11" s="78" t="s">
        <v>71</v>
      </c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80"/>
      <c r="CC11" s="78" t="s">
        <v>55</v>
      </c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80"/>
      <c r="CR11" s="78" t="s">
        <v>63</v>
      </c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80"/>
      <c r="DG11" s="70">
        <f t="shared" si="0"/>
        <v>1179940</v>
      </c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2"/>
      <c r="DV11" s="70">
        <v>1179940</v>
      </c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2"/>
      <c r="EJ11" s="73">
        <v>0</v>
      </c>
      <c r="EK11" s="74"/>
      <c r="EL11" s="74"/>
      <c r="EM11" s="74"/>
      <c r="EN11" s="74"/>
      <c r="EO11" s="74"/>
      <c r="EP11" s="74"/>
      <c r="EQ11" s="74"/>
      <c r="ER11" s="74"/>
      <c r="ES11" s="74"/>
      <c r="ET11" s="74"/>
      <c r="EU11" s="74"/>
      <c r="EV11" s="74"/>
      <c r="EW11" s="75"/>
      <c r="EX11" s="70">
        <v>0</v>
      </c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2"/>
      <c r="FM11" s="70">
        <v>0</v>
      </c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2"/>
      <c r="GA11" s="70">
        <v>0</v>
      </c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2"/>
      <c r="GO11" s="70">
        <v>0</v>
      </c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71"/>
      <c r="HB11" s="71"/>
      <c r="HC11" s="72"/>
      <c r="HD11" s="70">
        <v>0</v>
      </c>
      <c r="HE11" s="71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2"/>
      <c r="HR11" s="70">
        <v>0</v>
      </c>
      <c r="HS11" s="71"/>
      <c r="HT11" s="71"/>
      <c r="HU11" s="71"/>
      <c r="HV11" s="71"/>
      <c r="HW11" s="71"/>
      <c r="HX11" s="71"/>
      <c r="HY11" s="71"/>
      <c r="HZ11" s="71"/>
      <c r="IA11" s="71"/>
      <c r="IB11" s="71"/>
      <c r="IC11" s="71"/>
      <c r="ID11" s="71"/>
      <c r="IE11" s="72"/>
      <c r="IF11" s="70">
        <v>0</v>
      </c>
      <c r="IG11" s="71"/>
      <c r="IH11" s="71"/>
      <c r="II11" s="71"/>
      <c r="IJ11" s="71"/>
      <c r="IK11" s="71"/>
      <c r="IL11" s="71"/>
      <c r="IM11" s="71"/>
      <c r="IN11" s="71"/>
      <c r="IO11" s="71"/>
      <c r="IP11" s="71"/>
      <c r="IQ11" s="71"/>
      <c r="IR11" s="71"/>
      <c r="IS11" s="71"/>
      <c r="IT11" s="72"/>
    </row>
    <row r="12" spans="1:254" ht="92.45" customHeight="1">
      <c r="A12" s="24"/>
      <c r="B12" s="76" t="s">
        <v>72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7"/>
      <c r="AY12" s="78" t="s">
        <v>61</v>
      </c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80"/>
      <c r="BN12" s="78" t="s">
        <v>73</v>
      </c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80"/>
      <c r="CC12" s="78" t="s">
        <v>55</v>
      </c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80"/>
      <c r="CR12" s="78" t="s">
        <v>63</v>
      </c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80"/>
      <c r="DG12" s="70">
        <f t="shared" si="0"/>
        <v>1179940</v>
      </c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2"/>
      <c r="DV12" s="70">
        <v>1179940</v>
      </c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2"/>
      <c r="EJ12" s="73">
        <v>0</v>
      </c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5"/>
      <c r="EX12" s="70">
        <v>0</v>
      </c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2"/>
      <c r="FM12" s="70">
        <v>0</v>
      </c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2"/>
      <c r="GA12" s="70">
        <v>0</v>
      </c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2"/>
      <c r="GO12" s="70">
        <v>0</v>
      </c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71"/>
      <c r="HB12" s="71"/>
      <c r="HC12" s="72"/>
      <c r="HD12" s="70">
        <v>0</v>
      </c>
      <c r="HE12" s="71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2"/>
      <c r="HR12" s="70">
        <v>0</v>
      </c>
      <c r="HS12" s="71"/>
      <c r="HT12" s="71"/>
      <c r="HU12" s="71"/>
      <c r="HV12" s="71"/>
      <c r="HW12" s="71"/>
      <c r="HX12" s="71"/>
      <c r="HY12" s="71"/>
      <c r="HZ12" s="71"/>
      <c r="IA12" s="71"/>
      <c r="IB12" s="71"/>
      <c r="IC12" s="71"/>
      <c r="ID12" s="71"/>
      <c r="IE12" s="72"/>
      <c r="IF12" s="70">
        <v>0</v>
      </c>
      <c r="IG12" s="71"/>
      <c r="IH12" s="71"/>
      <c r="II12" s="71"/>
      <c r="IJ12" s="71"/>
      <c r="IK12" s="71"/>
      <c r="IL12" s="71"/>
      <c r="IM12" s="71"/>
      <c r="IN12" s="71"/>
      <c r="IO12" s="71"/>
      <c r="IP12" s="71"/>
      <c r="IQ12" s="71"/>
      <c r="IR12" s="71"/>
      <c r="IS12" s="71"/>
      <c r="IT12" s="72"/>
    </row>
    <row r="13" spans="1:254" ht="26.45" customHeight="1">
      <c r="A13" s="24"/>
      <c r="B13" s="76" t="s">
        <v>74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7"/>
      <c r="AY13" s="78" t="s">
        <v>61</v>
      </c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80"/>
      <c r="BN13" s="78" t="s">
        <v>75</v>
      </c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80"/>
      <c r="CC13" s="78" t="s">
        <v>55</v>
      </c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80"/>
      <c r="CR13" s="78" t="s">
        <v>56</v>
      </c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80"/>
      <c r="DG13" s="70">
        <f t="shared" si="0"/>
        <v>6922261</v>
      </c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2"/>
      <c r="DV13" s="70">
        <v>6922261</v>
      </c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2"/>
      <c r="EJ13" s="73">
        <v>0</v>
      </c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5"/>
      <c r="EX13" s="70">
        <v>6366761</v>
      </c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2"/>
      <c r="FM13" s="70">
        <v>6366761</v>
      </c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2"/>
      <c r="GA13" s="70">
        <v>0</v>
      </c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2"/>
      <c r="GO13" s="70">
        <v>6366761</v>
      </c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71"/>
      <c r="HB13" s="71"/>
      <c r="HC13" s="72"/>
      <c r="HD13" s="70">
        <v>6366761</v>
      </c>
      <c r="HE13" s="71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2"/>
      <c r="HR13" s="70">
        <v>0</v>
      </c>
      <c r="HS13" s="71"/>
      <c r="HT13" s="71"/>
      <c r="HU13" s="71"/>
      <c r="HV13" s="71"/>
      <c r="HW13" s="71"/>
      <c r="HX13" s="71"/>
      <c r="HY13" s="71"/>
      <c r="HZ13" s="71"/>
      <c r="IA13" s="71"/>
      <c r="IB13" s="71"/>
      <c r="IC13" s="71"/>
      <c r="ID13" s="71"/>
      <c r="IE13" s="72"/>
      <c r="IF13" s="70">
        <v>0</v>
      </c>
      <c r="IG13" s="71"/>
      <c r="IH13" s="71"/>
      <c r="II13" s="71"/>
      <c r="IJ13" s="71"/>
      <c r="IK13" s="71"/>
      <c r="IL13" s="71"/>
      <c r="IM13" s="71"/>
      <c r="IN13" s="71"/>
      <c r="IO13" s="71"/>
      <c r="IP13" s="71"/>
      <c r="IQ13" s="71"/>
      <c r="IR13" s="71"/>
      <c r="IS13" s="71"/>
      <c r="IT13" s="72"/>
    </row>
    <row r="14" spans="1:254" ht="26.45" customHeight="1">
      <c r="A14" s="24"/>
      <c r="B14" s="76" t="s">
        <v>76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7"/>
      <c r="AY14" s="78" t="s">
        <v>53</v>
      </c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80"/>
      <c r="BN14" s="78" t="s">
        <v>54</v>
      </c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80"/>
      <c r="CC14" s="78" t="s">
        <v>55</v>
      </c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80"/>
      <c r="CR14" s="78" t="s">
        <v>56</v>
      </c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80"/>
      <c r="DG14" s="70">
        <f t="shared" si="0"/>
        <v>6922261</v>
      </c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2"/>
      <c r="DV14" s="70">
        <v>6922261</v>
      </c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2"/>
      <c r="EJ14" s="73">
        <v>0</v>
      </c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5"/>
      <c r="EX14" s="70">
        <v>6366761</v>
      </c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2"/>
      <c r="FM14" s="70">
        <v>6366761</v>
      </c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2"/>
      <c r="GA14" s="70">
        <v>0</v>
      </c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2"/>
      <c r="GO14" s="70">
        <v>6366761</v>
      </c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2"/>
      <c r="HD14" s="70">
        <v>6366761</v>
      </c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2"/>
      <c r="HR14" s="70">
        <v>0</v>
      </c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2"/>
      <c r="IF14" s="70">
        <v>0</v>
      </c>
      <c r="IG14" s="71"/>
      <c r="IH14" s="71"/>
      <c r="II14" s="71"/>
      <c r="IJ14" s="71"/>
      <c r="IK14" s="71"/>
      <c r="IL14" s="71"/>
      <c r="IM14" s="71"/>
      <c r="IN14" s="71"/>
      <c r="IO14" s="71"/>
      <c r="IP14" s="71"/>
      <c r="IQ14" s="71"/>
      <c r="IR14" s="71"/>
      <c r="IS14" s="71"/>
      <c r="IT14" s="72"/>
    </row>
    <row r="15" spans="1:254" ht="26.45" customHeight="1">
      <c r="A15" s="24"/>
      <c r="B15" s="76" t="s">
        <v>77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7"/>
      <c r="AY15" s="78" t="s">
        <v>61</v>
      </c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80"/>
      <c r="BN15" s="78" t="s">
        <v>78</v>
      </c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80"/>
      <c r="CC15" s="78" t="s">
        <v>55</v>
      </c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80"/>
      <c r="CR15" s="78" t="s">
        <v>79</v>
      </c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80"/>
      <c r="DG15" s="70">
        <f t="shared" si="0"/>
        <v>59246601.399999999</v>
      </c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2"/>
      <c r="DV15" s="70">
        <v>59246601.399999999</v>
      </c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2"/>
      <c r="EJ15" s="73">
        <f>59246601.4-DV15</f>
        <v>0</v>
      </c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5"/>
      <c r="EX15" s="70">
        <v>43641400</v>
      </c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2"/>
      <c r="FM15" s="70">
        <v>43641400</v>
      </c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2"/>
      <c r="GA15" s="70">
        <v>0</v>
      </c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2"/>
      <c r="GO15" s="70">
        <v>43597300</v>
      </c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2"/>
      <c r="HD15" s="70">
        <v>43597300</v>
      </c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2"/>
      <c r="HR15" s="70">
        <v>0</v>
      </c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2"/>
      <c r="IF15" s="70">
        <v>0</v>
      </c>
      <c r="IG15" s="71"/>
      <c r="IH15" s="71"/>
      <c r="II15" s="71"/>
      <c r="IJ15" s="71"/>
      <c r="IK15" s="71"/>
      <c r="IL15" s="71"/>
      <c r="IM15" s="71"/>
      <c r="IN15" s="71"/>
      <c r="IO15" s="71"/>
      <c r="IP15" s="71"/>
      <c r="IQ15" s="71"/>
      <c r="IR15" s="71"/>
      <c r="IS15" s="71"/>
      <c r="IT15" s="72"/>
    </row>
    <row r="16" spans="1:254" ht="39.6" customHeight="1">
      <c r="A16" s="24"/>
      <c r="B16" s="76" t="s">
        <v>80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7"/>
      <c r="AY16" s="78" t="s">
        <v>61</v>
      </c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80"/>
      <c r="BN16" s="78" t="s">
        <v>81</v>
      </c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80"/>
      <c r="CC16" s="78" t="s">
        <v>55</v>
      </c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80"/>
      <c r="CR16" s="78" t="s">
        <v>79</v>
      </c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80"/>
      <c r="DG16" s="70">
        <f t="shared" si="0"/>
        <v>325000</v>
      </c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2"/>
      <c r="DV16" s="70">
        <v>325000</v>
      </c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2"/>
      <c r="EJ16" s="73">
        <v>0</v>
      </c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5"/>
      <c r="EX16" s="70">
        <v>0</v>
      </c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2"/>
      <c r="FM16" s="70">
        <v>0</v>
      </c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2"/>
      <c r="GA16" s="70">
        <v>0</v>
      </c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2"/>
      <c r="GO16" s="70">
        <v>0</v>
      </c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2"/>
      <c r="HD16" s="70">
        <v>0</v>
      </c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2"/>
      <c r="HR16" s="70">
        <v>0</v>
      </c>
      <c r="HS16" s="71"/>
      <c r="HT16" s="71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2"/>
      <c r="IF16" s="70">
        <v>0</v>
      </c>
      <c r="IG16" s="71"/>
      <c r="IH16" s="71"/>
      <c r="II16" s="71"/>
      <c r="IJ16" s="71"/>
      <c r="IK16" s="71"/>
      <c r="IL16" s="71"/>
      <c r="IM16" s="71"/>
      <c r="IN16" s="71"/>
      <c r="IO16" s="71"/>
      <c r="IP16" s="71"/>
      <c r="IQ16" s="71"/>
      <c r="IR16" s="71"/>
      <c r="IS16" s="71"/>
      <c r="IT16" s="72"/>
    </row>
    <row r="17" spans="1:254" ht="39.6" customHeight="1">
      <c r="A17" s="24"/>
      <c r="B17" s="76" t="s">
        <v>82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7"/>
      <c r="AY17" s="78" t="s">
        <v>61</v>
      </c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80"/>
      <c r="BN17" s="78" t="s">
        <v>83</v>
      </c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80"/>
      <c r="CC17" s="78" t="s">
        <v>55</v>
      </c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80"/>
      <c r="CR17" s="78" t="s">
        <v>79</v>
      </c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80"/>
      <c r="DG17" s="70">
        <f t="shared" si="0"/>
        <v>345900</v>
      </c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2"/>
      <c r="DV17" s="70">
        <v>345900</v>
      </c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2"/>
      <c r="EJ17" s="73">
        <v>0</v>
      </c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5"/>
      <c r="EX17" s="70">
        <v>0</v>
      </c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2"/>
      <c r="FM17" s="70">
        <v>0</v>
      </c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2"/>
      <c r="GA17" s="70">
        <v>0</v>
      </c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2"/>
      <c r="GO17" s="70">
        <v>0</v>
      </c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2"/>
      <c r="HD17" s="70">
        <v>0</v>
      </c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2"/>
      <c r="HR17" s="70">
        <v>0</v>
      </c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2"/>
      <c r="IF17" s="70">
        <v>0</v>
      </c>
      <c r="IG17" s="71"/>
      <c r="IH17" s="71"/>
      <c r="II17" s="71"/>
      <c r="IJ17" s="71"/>
      <c r="IK17" s="71"/>
      <c r="IL17" s="71"/>
      <c r="IM17" s="71"/>
      <c r="IN17" s="71"/>
      <c r="IO17" s="71"/>
      <c r="IP17" s="71"/>
      <c r="IQ17" s="71"/>
      <c r="IR17" s="71"/>
      <c r="IS17" s="71"/>
      <c r="IT17" s="72"/>
    </row>
    <row r="18" spans="1:254" ht="26.45" customHeight="1">
      <c r="A18" s="24"/>
      <c r="B18" s="76" t="s">
        <v>84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7"/>
      <c r="AY18" s="78" t="s">
        <v>61</v>
      </c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80"/>
      <c r="BN18" s="78" t="s">
        <v>85</v>
      </c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80"/>
      <c r="CC18" s="78" t="s">
        <v>55</v>
      </c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80"/>
      <c r="CR18" s="78" t="s">
        <v>79</v>
      </c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80"/>
      <c r="DG18" s="70">
        <f t="shared" si="0"/>
        <v>40016001.399999999</v>
      </c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2"/>
      <c r="DV18" s="70">
        <v>40016001.399999999</v>
      </c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2"/>
      <c r="EJ18" s="73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5"/>
      <c r="EX18" s="70">
        <v>26861700</v>
      </c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2"/>
      <c r="FM18" s="70">
        <v>26861700</v>
      </c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2"/>
      <c r="GA18" s="70">
        <v>0</v>
      </c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2"/>
      <c r="GO18" s="70">
        <v>26817600</v>
      </c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71"/>
      <c r="HB18" s="71"/>
      <c r="HC18" s="72"/>
      <c r="HD18" s="70">
        <v>26817600</v>
      </c>
      <c r="HE18" s="71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2"/>
      <c r="HR18" s="70">
        <v>0</v>
      </c>
      <c r="HS18" s="71"/>
      <c r="HT18" s="71"/>
      <c r="HU18" s="71"/>
      <c r="HV18" s="71"/>
      <c r="HW18" s="71"/>
      <c r="HX18" s="71"/>
      <c r="HY18" s="71"/>
      <c r="HZ18" s="71"/>
      <c r="IA18" s="71"/>
      <c r="IB18" s="71"/>
      <c r="IC18" s="71"/>
      <c r="ID18" s="71"/>
      <c r="IE18" s="72"/>
      <c r="IF18" s="70">
        <v>0</v>
      </c>
      <c r="IG18" s="71"/>
      <c r="IH18" s="71"/>
      <c r="II18" s="71"/>
      <c r="IJ18" s="71"/>
      <c r="IK18" s="71"/>
      <c r="IL18" s="71"/>
      <c r="IM18" s="71"/>
      <c r="IN18" s="71"/>
      <c r="IO18" s="71"/>
      <c r="IP18" s="71"/>
      <c r="IQ18" s="71"/>
      <c r="IR18" s="71"/>
      <c r="IS18" s="71"/>
      <c r="IT18" s="72"/>
    </row>
    <row r="19" spans="1:254" ht="39.6" customHeight="1">
      <c r="A19" s="24"/>
      <c r="B19" s="76" t="s">
        <v>86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7"/>
      <c r="AY19" s="78" t="s">
        <v>61</v>
      </c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80"/>
      <c r="BN19" s="78" t="s">
        <v>87</v>
      </c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80"/>
      <c r="CC19" s="78" t="s">
        <v>55</v>
      </c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80"/>
      <c r="CR19" s="78" t="s">
        <v>79</v>
      </c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80"/>
      <c r="DG19" s="70">
        <f t="shared" si="0"/>
        <v>18559700</v>
      </c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2"/>
      <c r="DV19" s="70">
        <v>18559700</v>
      </c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2"/>
      <c r="EJ19" s="73">
        <v>0</v>
      </c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5"/>
      <c r="EX19" s="70">
        <v>16779700</v>
      </c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2"/>
      <c r="FM19" s="70">
        <v>16779700</v>
      </c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2"/>
      <c r="GA19" s="70">
        <v>0</v>
      </c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2"/>
      <c r="GO19" s="70">
        <v>16779700</v>
      </c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71"/>
      <c r="HB19" s="71"/>
      <c r="HC19" s="72"/>
      <c r="HD19" s="70">
        <v>16779700</v>
      </c>
      <c r="HE19" s="71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2"/>
      <c r="HR19" s="70">
        <v>0</v>
      </c>
      <c r="HS19" s="71"/>
      <c r="HT19" s="71"/>
      <c r="HU19" s="71"/>
      <c r="HV19" s="71"/>
      <c r="HW19" s="71"/>
      <c r="HX19" s="71"/>
      <c r="HY19" s="71"/>
      <c r="HZ19" s="71"/>
      <c r="IA19" s="71"/>
      <c r="IB19" s="71"/>
      <c r="IC19" s="71"/>
      <c r="ID19" s="71"/>
      <c r="IE19" s="72"/>
      <c r="IF19" s="70">
        <v>0</v>
      </c>
      <c r="IG19" s="71"/>
      <c r="IH19" s="71"/>
      <c r="II19" s="71"/>
      <c r="IJ19" s="71"/>
      <c r="IK19" s="71"/>
      <c r="IL19" s="71"/>
      <c r="IM19" s="71"/>
      <c r="IN19" s="71"/>
      <c r="IO19" s="71"/>
      <c r="IP19" s="71"/>
      <c r="IQ19" s="71"/>
      <c r="IR19" s="71"/>
      <c r="IS19" s="71"/>
      <c r="IT19" s="72"/>
    </row>
    <row r="20" spans="1:254" ht="26.45" customHeight="1">
      <c r="A20" s="24"/>
      <c r="B20" s="76" t="s">
        <v>88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7"/>
      <c r="AY20" s="78" t="s">
        <v>58</v>
      </c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80"/>
      <c r="BN20" s="78" t="s">
        <v>58</v>
      </c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80"/>
      <c r="CC20" s="78" t="s">
        <v>55</v>
      </c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80"/>
      <c r="CR20" s="78" t="s">
        <v>59</v>
      </c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80"/>
      <c r="DG20" s="70">
        <f t="shared" si="0"/>
        <v>67514580.430000007</v>
      </c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2"/>
      <c r="DV20" s="70">
        <v>67514580.430000007</v>
      </c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2"/>
      <c r="EJ20" s="73"/>
      <c r="EK20" s="74"/>
      <c r="EL20" s="74"/>
      <c r="EM20" s="74"/>
      <c r="EN20" s="74"/>
      <c r="EO20" s="74"/>
      <c r="EP20" s="74"/>
      <c r="EQ20" s="74"/>
      <c r="ER20" s="74"/>
      <c r="ES20" s="74"/>
      <c r="ET20" s="74"/>
      <c r="EU20" s="74"/>
      <c r="EV20" s="74"/>
      <c r="EW20" s="75"/>
      <c r="EX20" s="70">
        <v>50008161</v>
      </c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2"/>
      <c r="FM20" s="70">
        <v>49833161</v>
      </c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2"/>
      <c r="GA20" s="70">
        <v>0</v>
      </c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2"/>
      <c r="GO20" s="70">
        <v>49964061</v>
      </c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71"/>
      <c r="HB20" s="71"/>
      <c r="HC20" s="72"/>
      <c r="HD20" s="70">
        <v>49964061</v>
      </c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2"/>
      <c r="HR20" s="70">
        <v>0</v>
      </c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  <c r="IF20" s="70">
        <v>0</v>
      </c>
      <c r="IG20" s="71"/>
      <c r="IH20" s="71"/>
      <c r="II20" s="71"/>
      <c r="IJ20" s="71"/>
      <c r="IK20" s="71"/>
      <c r="IL20" s="71"/>
      <c r="IM20" s="71"/>
      <c r="IN20" s="71"/>
      <c r="IO20" s="71"/>
      <c r="IP20" s="71"/>
      <c r="IQ20" s="71"/>
      <c r="IR20" s="71"/>
      <c r="IS20" s="71"/>
      <c r="IT20" s="72"/>
    </row>
    <row r="21" spans="1:254" ht="52.9" customHeight="1">
      <c r="A21" s="24"/>
      <c r="B21" s="76" t="s">
        <v>60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7"/>
      <c r="AY21" s="78" t="s">
        <v>58</v>
      </c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80"/>
      <c r="BN21" s="78" t="s">
        <v>62</v>
      </c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80"/>
      <c r="CC21" s="78" t="s">
        <v>55</v>
      </c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80"/>
      <c r="CR21" s="78" t="s">
        <v>63</v>
      </c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80"/>
      <c r="DG21" s="70" t="e">
        <f t="shared" si="0"/>
        <v>#VALUE!</v>
      </c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2"/>
      <c r="DV21" s="70">
        <v>95824</v>
      </c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2"/>
      <c r="EJ21" s="73" t="s">
        <v>166</v>
      </c>
      <c r="EK21" s="74"/>
      <c r="EL21" s="74"/>
      <c r="EM21" s="74"/>
      <c r="EN21" s="74"/>
      <c r="EO21" s="74"/>
      <c r="EP21" s="74"/>
      <c r="EQ21" s="74"/>
      <c r="ER21" s="74"/>
      <c r="ES21" s="74"/>
      <c r="ET21" s="74"/>
      <c r="EU21" s="74"/>
      <c r="EV21" s="74"/>
      <c r="EW21" s="75"/>
      <c r="EX21" s="81" t="s">
        <v>167</v>
      </c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2"/>
      <c r="FM21" s="70">
        <v>0</v>
      </c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2"/>
      <c r="GA21" s="70">
        <v>0</v>
      </c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2"/>
      <c r="GO21" s="70">
        <v>0</v>
      </c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71"/>
      <c r="HB21" s="71"/>
      <c r="HC21" s="72"/>
      <c r="HD21" s="70">
        <v>0</v>
      </c>
      <c r="HE21" s="71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2"/>
      <c r="HR21" s="70">
        <v>0</v>
      </c>
      <c r="HS21" s="71"/>
      <c r="HT21" s="71"/>
      <c r="HU21" s="71"/>
      <c r="HV21" s="71"/>
      <c r="HW21" s="71"/>
      <c r="HX21" s="71"/>
      <c r="HY21" s="71"/>
      <c r="HZ21" s="71"/>
      <c r="IA21" s="71"/>
      <c r="IB21" s="71"/>
      <c r="IC21" s="71"/>
      <c r="ID21" s="71"/>
      <c r="IE21" s="72"/>
      <c r="IF21" s="70">
        <v>0</v>
      </c>
      <c r="IG21" s="71"/>
      <c r="IH21" s="71"/>
      <c r="II21" s="71"/>
      <c r="IJ21" s="71"/>
      <c r="IK21" s="71"/>
      <c r="IL21" s="71"/>
      <c r="IM21" s="71"/>
      <c r="IN21" s="71"/>
      <c r="IO21" s="71"/>
      <c r="IP21" s="71"/>
      <c r="IQ21" s="71"/>
      <c r="IR21" s="71"/>
      <c r="IS21" s="71"/>
      <c r="IT21" s="72"/>
    </row>
    <row r="22" spans="1:254" ht="26.45" customHeight="1">
      <c r="A22" s="24"/>
      <c r="B22" s="76" t="s">
        <v>89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7"/>
      <c r="AY22" s="78" t="s">
        <v>90</v>
      </c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80"/>
      <c r="BN22" s="78" t="s">
        <v>65</v>
      </c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80"/>
      <c r="CC22" s="78" t="s">
        <v>91</v>
      </c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80"/>
      <c r="CR22" s="78" t="s">
        <v>63</v>
      </c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80"/>
      <c r="DG22" s="70">
        <v>6850</v>
      </c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2"/>
      <c r="DV22" s="70">
        <v>95824</v>
      </c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2"/>
      <c r="EJ22" s="73">
        <f>4919+6035+9372+17648+21000</f>
        <v>58974</v>
      </c>
      <c r="EK22" s="74"/>
      <c r="EL22" s="74"/>
      <c r="EM22" s="74"/>
      <c r="EN22" s="74"/>
      <c r="EO22" s="74"/>
      <c r="EP22" s="74"/>
      <c r="EQ22" s="74"/>
      <c r="ER22" s="74"/>
      <c r="ES22" s="74"/>
      <c r="ET22" s="74"/>
      <c r="EU22" s="74"/>
      <c r="EV22" s="74"/>
      <c r="EW22" s="75"/>
      <c r="EX22" s="70">
        <f>DV22-EJ22</f>
        <v>36850</v>
      </c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2"/>
      <c r="FM22" s="70">
        <v>0</v>
      </c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2"/>
      <c r="GA22" s="70">
        <v>0</v>
      </c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2"/>
      <c r="GO22" s="70">
        <v>0</v>
      </c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71"/>
      <c r="HB22" s="71"/>
      <c r="HC22" s="72"/>
      <c r="HD22" s="70">
        <v>0</v>
      </c>
      <c r="HE22" s="71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2"/>
      <c r="HR22" s="70">
        <v>0</v>
      </c>
      <c r="HS22" s="71"/>
      <c r="HT22" s="71"/>
      <c r="HU22" s="71"/>
      <c r="HV22" s="71"/>
      <c r="HW22" s="71"/>
      <c r="HX22" s="71"/>
      <c r="HY22" s="71"/>
      <c r="HZ22" s="71"/>
      <c r="IA22" s="71"/>
      <c r="IB22" s="71"/>
      <c r="IC22" s="71"/>
      <c r="ID22" s="71"/>
      <c r="IE22" s="72"/>
      <c r="IF22" s="70">
        <v>0</v>
      </c>
      <c r="IG22" s="71"/>
      <c r="IH22" s="71"/>
      <c r="II22" s="71"/>
      <c r="IJ22" s="71"/>
      <c r="IK22" s="71"/>
      <c r="IL22" s="71"/>
      <c r="IM22" s="71"/>
      <c r="IN22" s="71"/>
      <c r="IO22" s="71"/>
      <c r="IP22" s="71"/>
      <c r="IQ22" s="71"/>
      <c r="IR22" s="71"/>
      <c r="IS22" s="71"/>
      <c r="IT22" s="72"/>
    </row>
    <row r="23" spans="1:254" ht="52.9" customHeight="1">
      <c r="A23" s="24"/>
      <c r="B23" s="76" t="s">
        <v>66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7"/>
      <c r="AY23" s="78" t="s">
        <v>58</v>
      </c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80"/>
      <c r="BN23" s="78" t="s">
        <v>67</v>
      </c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80"/>
      <c r="CC23" s="78" t="s">
        <v>55</v>
      </c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80"/>
      <c r="CR23" s="78" t="s">
        <v>63</v>
      </c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80"/>
      <c r="DG23" s="70">
        <f t="shared" si="0"/>
        <v>62100</v>
      </c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2"/>
      <c r="DV23" s="70">
        <v>62100</v>
      </c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2"/>
      <c r="EJ23" s="73">
        <v>0</v>
      </c>
      <c r="EK23" s="74"/>
      <c r="EL23" s="74"/>
      <c r="EM23" s="74"/>
      <c r="EN23" s="74"/>
      <c r="EO23" s="74"/>
      <c r="EP23" s="74"/>
      <c r="EQ23" s="74"/>
      <c r="ER23" s="74"/>
      <c r="ES23" s="74"/>
      <c r="ET23" s="74"/>
      <c r="EU23" s="74"/>
      <c r="EV23" s="74"/>
      <c r="EW23" s="75"/>
      <c r="EX23" s="70">
        <v>0</v>
      </c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2"/>
      <c r="FM23" s="70">
        <v>0</v>
      </c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2"/>
      <c r="GA23" s="70">
        <v>0</v>
      </c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2"/>
      <c r="GO23" s="70">
        <v>0</v>
      </c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71"/>
      <c r="HB23" s="71"/>
      <c r="HC23" s="72"/>
      <c r="HD23" s="70">
        <v>0</v>
      </c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2"/>
      <c r="HR23" s="70">
        <v>0</v>
      </c>
      <c r="HS23" s="71"/>
      <c r="HT23" s="71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2"/>
      <c r="IF23" s="70">
        <v>0</v>
      </c>
      <c r="IG23" s="71"/>
      <c r="IH23" s="71"/>
      <c r="II23" s="71"/>
      <c r="IJ23" s="71"/>
      <c r="IK23" s="71"/>
      <c r="IL23" s="71"/>
      <c r="IM23" s="71"/>
      <c r="IN23" s="71"/>
      <c r="IO23" s="71"/>
      <c r="IP23" s="71"/>
      <c r="IQ23" s="71"/>
      <c r="IR23" s="71"/>
      <c r="IS23" s="71"/>
      <c r="IT23" s="72"/>
    </row>
    <row r="24" spans="1:254" ht="66" customHeight="1">
      <c r="A24" s="24"/>
      <c r="B24" s="76" t="s">
        <v>68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7"/>
      <c r="AY24" s="78" t="s">
        <v>92</v>
      </c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80"/>
      <c r="BN24" s="78" t="s">
        <v>69</v>
      </c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80"/>
      <c r="CC24" s="78" t="s">
        <v>93</v>
      </c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80"/>
      <c r="CR24" s="78" t="s">
        <v>63</v>
      </c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80"/>
      <c r="DG24" s="70">
        <f t="shared" si="0"/>
        <v>0</v>
      </c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2"/>
      <c r="DV24" s="70">
        <v>62100</v>
      </c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2"/>
      <c r="EJ24" s="73">
        <f>44713.44+17386.56</f>
        <v>62100</v>
      </c>
      <c r="EK24" s="74"/>
      <c r="EL24" s="74"/>
      <c r="EM24" s="74"/>
      <c r="EN24" s="74"/>
      <c r="EO24" s="74"/>
      <c r="EP24" s="74"/>
      <c r="EQ24" s="74"/>
      <c r="ER24" s="74"/>
      <c r="ES24" s="74"/>
      <c r="ET24" s="74"/>
      <c r="EU24" s="74"/>
      <c r="EV24" s="74"/>
      <c r="EW24" s="75"/>
      <c r="EX24" s="70">
        <v>0</v>
      </c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2"/>
      <c r="FM24" s="70">
        <v>0</v>
      </c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2"/>
      <c r="GA24" s="70">
        <v>0</v>
      </c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2"/>
      <c r="GO24" s="70">
        <v>0</v>
      </c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71"/>
      <c r="HB24" s="71"/>
      <c r="HC24" s="72"/>
      <c r="HD24" s="70">
        <v>0</v>
      </c>
      <c r="HE24" s="71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2"/>
      <c r="HR24" s="70">
        <v>0</v>
      </c>
      <c r="HS24" s="71"/>
      <c r="HT24" s="71"/>
      <c r="HU24" s="71"/>
      <c r="HV24" s="71"/>
      <c r="HW24" s="71"/>
      <c r="HX24" s="71"/>
      <c r="HY24" s="71"/>
      <c r="HZ24" s="71"/>
      <c r="IA24" s="71"/>
      <c r="IB24" s="71"/>
      <c r="IC24" s="71"/>
      <c r="ID24" s="71"/>
      <c r="IE24" s="72"/>
      <c r="IF24" s="70">
        <v>0</v>
      </c>
      <c r="IG24" s="71"/>
      <c r="IH24" s="71"/>
      <c r="II24" s="71"/>
      <c r="IJ24" s="71"/>
      <c r="IK24" s="71"/>
      <c r="IL24" s="71"/>
      <c r="IM24" s="71"/>
      <c r="IN24" s="71"/>
      <c r="IO24" s="71"/>
      <c r="IP24" s="71"/>
      <c r="IQ24" s="71"/>
      <c r="IR24" s="71"/>
      <c r="IS24" s="71"/>
      <c r="IT24" s="72"/>
    </row>
    <row r="25" spans="1:254" ht="79.349999999999994" customHeight="1">
      <c r="A25" s="24"/>
      <c r="B25" s="76" t="s">
        <v>70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7"/>
      <c r="AY25" s="78" t="s">
        <v>58</v>
      </c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80"/>
      <c r="BN25" s="78" t="s">
        <v>71</v>
      </c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80"/>
      <c r="CC25" s="78" t="s">
        <v>55</v>
      </c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80"/>
      <c r="CR25" s="78" t="s">
        <v>63</v>
      </c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80"/>
      <c r="DG25" s="70">
        <f t="shared" si="0"/>
        <v>1179940</v>
      </c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2"/>
      <c r="DV25" s="70">
        <v>1179940</v>
      </c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2"/>
      <c r="EJ25" s="73">
        <v>0</v>
      </c>
      <c r="EK25" s="74"/>
      <c r="EL25" s="74"/>
      <c r="EM25" s="74"/>
      <c r="EN25" s="74"/>
      <c r="EO25" s="74"/>
      <c r="EP25" s="74"/>
      <c r="EQ25" s="74"/>
      <c r="ER25" s="74"/>
      <c r="ES25" s="74"/>
      <c r="ET25" s="74"/>
      <c r="EU25" s="74"/>
      <c r="EV25" s="74"/>
      <c r="EW25" s="75"/>
      <c r="EX25" s="70">
        <v>0</v>
      </c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2"/>
      <c r="FM25" s="70">
        <v>0</v>
      </c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2"/>
      <c r="GA25" s="70">
        <v>0</v>
      </c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2"/>
      <c r="GO25" s="70">
        <v>0</v>
      </c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71"/>
      <c r="HB25" s="71"/>
      <c r="HC25" s="72"/>
      <c r="HD25" s="70">
        <v>0</v>
      </c>
      <c r="HE25" s="71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2"/>
      <c r="HR25" s="70">
        <v>0</v>
      </c>
      <c r="HS25" s="71"/>
      <c r="HT25" s="71"/>
      <c r="HU25" s="71"/>
      <c r="HV25" s="71"/>
      <c r="HW25" s="71"/>
      <c r="HX25" s="71"/>
      <c r="HY25" s="71"/>
      <c r="HZ25" s="71"/>
      <c r="IA25" s="71"/>
      <c r="IB25" s="71"/>
      <c r="IC25" s="71"/>
      <c r="ID25" s="71"/>
      <c r="IE25" s="72"/>
      <c r="IF25" s="70">
        <v>0</v>
      </c>
      <c r="IG25" s="71"/>
      <c r="IH25" s="71"/>
      <c r="II25" s="71"/>
      <c r="IJ25" s="71"/>
      <c r="IK25" s="71"/>
      <c r="IL25" s="71"/>
      <c r="IM25" s="71"/>
      <c r="IN25" s="71"/>
      <c r="IO25" s="71"/>
      <c r="IP25" s="71"/>
      <c r="IQ25" s="71"/>
      <c r="IR25" s="71"/>
      <c r="IS25" s="71"/>
      <c r="IT25" s="72"/>
    </row>
    <row r="26" spans="1:254" ht="26.45" customHeight="1">
      <c r="A26" s="24"/>
      <c r="B26" s="76" t="s">
        <v>94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7"/>
      <c r="AY26" s="78" t="s">
        <v>95</v>
      </c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80"/>
      <c r="BN26" s="78" t="s">
        <v>96</v>
      </c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80"/>
      <c r="CC26" s="78" t="s">
        <v>55</v>
      </c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80"/>
      <c r="CR26" s="78" t="s">
        <v>79</v>
      </c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80"/>
      <c r="DG26" s="70">
        <f t="shared" si="0"/>
        <v>4805067.8499999996</v>
      </c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2"/>
      <c r="DV26" s="70">
        <v>4805067.8499999996</v>
      </c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2"/>
      <c r="EJ26" s="73">
        <v>0</v>
      </c>
      <c r="EK26" s="74"/>
      <c r="EL26" s="74"/>
      <c r="EM26" s="74"/>
      <c r="EN26" s="74"/>
      <c r="EO26" s="74"/>
      <c r="EP26" s="74"/>
      <c r="EQ26" s="74"/>
      <c r="ER26" s="74"/>
      <c r="ES26" s="74"/>
      <c r="ET26" s="74"/>
      <c r="EU26" s="74"/>
      <c r="EV26" s="74"/>
      <c r="EW26" s="75"/>
      <c r="EX26" s="70">
        <v>4551300</v>
      </c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2"/>
      <c r="FM26" s="70">
        <v>4376300</v>
      </c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2"/>
      <c r="GA26" s="70">
        <v>0</v>
      </c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2"/>
      <c r="GO26" s="70">
        <v>4551300</v>
      </c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71"/>
      <c r="HB26" s="71"/>
      <c r="HC26" s="72"/>
      <c r="HD26" s="70">
        <v>4551300</v>
      </c>
      <c r="HE26" s="71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2"/>
      <c r="HR26" s="70">
        <v>0</v>
      </c>
      <c r="HS26" s="71"/>
      <c r="HT26" s="71"/>
      <c r="HU26" s="71"/>
      <c r="HV26" s="71"/>
      <c r="HW26" s="71"/>
      <c r="HX26" s="71"/>
      <c r="HY26" s="71"/>
      <c r="HZ26" s="71"/>
      <c r="IA26" s="71"/>
      <c r="IB26" s="71"/>
      <c r="IC26" s="71"/>
      <c r="ID26" s="71"/>
      <c r="IE26" s="72"/>
      <c r="IF26" s="70">
        <v>0</v>
      </c>
      <c r="IG26" s="71"/>
      <c r="IH26" s="71"/>
      <c r="II26" s="71"/>
      <c r="IJ26" s="71"/>
      <c r="IK26" s="71"/>
      <c r="IL26" s="71"/>
      <c r="IM26" s="71"/>
      <c r="IN26" s="71"/>
      <c r="IO26" s="71"/>
      <c r="IP26" s="71"/>
      <c r="IQ26" s="71"/>
      <c r="IR26" s="71"/>
      <c r="IS26" s="71"/>
      <c r="IT26" s="72"/>
    </row>
    <row r="27" spans="1:254" ht="26.45" customHeight="1">
      <c r="A27" s="24"/>
      <c r="B27" s="76" t="s">
        <v>97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7"/>
      <c r="AY27" s="78" t="s">
        <v>98</v>
      </c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80"/>
      <c r="BN27" s="78" t="s">
        <v>96</v>
      </c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80"/>
      <c r="CC27" s="78" t="s">
        <v>55</v>
      </c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80"/>
      <c r="CR27" s="78" t="s">
        <v>79</v>
      </c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80"/>
      <c r="DG27" s="70">
        <f t="shared" si="0"/>
        <v>2846500</v>
      </c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2"/>
      <c r="DV27" s="70">
        <v>2846500</v>
      </c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2"/>
      <c r="EJ27" s="73">
        <v>0</v>
      </c>
      <c r="EK27" s="74"/>
      <c r="EL27" s="74"/>
      <c r="EM27" s="74"/>
      <c r="EN27" s="74"/>
      <c r="EO27" s="74"/>
      <c r="EP27" s="74"/>
      <c r="EQ27" s="74"/>
      <c r="ER27" s="74"/>
      <c r="ES27" s="74"/>
      <c r="ET27" s="74"/>
      <c r="EU27" s="74"/>
      <c r="EV27" s="74"/>
      <c r="EW27" s="75"/>
      <c r="EX27" s="70">
        <v>2627000</v>
      </c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2"/>
      <c r="FM27" s="70">
        <v>2627000</v>
      </c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2"/>
      <c r="GA27" s="70">
        <v>0</v>
      </c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2"/>
      <c r="GO27" s="70">
        <v>2627000</v>
      </c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71"/>
      <c r="HB27" s="71"/>
      <c r="HC27" s="72"/>
      <c r="HD27" s="70">
        <v>2627000</v>
      </c>
      <c r="HE27" s="71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2"/>
      <c r="HR27" s="70">
        <v>0</v>
      </c>
      <c r="HS27" s="71"/>
      <c r="HT27" s="71"/>
      <c r="HU27" s="71"/>
      <c r="HV27" s="71"/>
      <c r="HW27" s="71"/>
      <c r="HX27" s="71"/>
      <c r="HY27" s="71"/>
      <c r="HZ27" s="71"/>
      <c r="IA27" s="71"/>
      <c r="IB27" s="71"/>
      <c r="IC27" s="71"/>
      <c r="ID27" s="71"/>
      <c r="IE27" s="72"/>
      <c r="IF27" s="70">
        <v>0</v>
      </c>
      <c r="IG27" s="71"/>
      <c r="IH27" s="71"/>
      <c r="II27" s="71"/>
      <c r="IJ27" s="71"/>
      <c r="IK27" s="71"/>
      <c r="IL27" s="71"/>
      <c r="IM27" s="71"/>
      <c r="IN27" s="71"/>
      <c r="IO27" s="71"/>
      <c r="IP27" s="71"/>
      <c r="IQ27" s="71"/>
      <c r="IR27" s="71"/>
      <c r="IS27" s="71"/>
      <c r="IT27" s="72"/>
    </row>
    <row r="28" spans="1:254" ht="26.45" customHeight="1">
      <c r="A28" s="24"/>
      <c r="B28" s="76" t="s">
        <v>99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7"/>
      <c r="AY28" s="78" t="s">
        <v>98</v>
      </c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80"/>
      <c r="BN28" s="78" t="s">
        <v>87</v>
      </c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80"/>
      <c r="CC28" s="78" t="s">
        <v>100</v>
      </c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80"/>
      <c r="CR28" s="78" t="s">
        <v>79</v>
      </c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80"/>
      <c r="DG28" s="70">
        <f t="shared" si="0"/>
        <v>0</v>
      </c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2"/>
      <c r="DV28" s="70">
        <v>528000</v>
      </c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2"/>
      <c r="EJ28" s="73">
        <v>528000</v>
      </c>
      <c r="EK28" s="74"/>
      <c r="EL28" s="74"/>
      <c r="EM28" s="74"/>
      <c r="EN28" s="74"/>
      <c r="EO28" s="74"/>
      <c r="EP28" s="74"/>
      <c r="EQ28" s="74"/>
      <c r="ER28" s="74"/>
      <c r="ES28" s="74"/>
      <c r="ET28" s="74"/>
      <c r="EU28" s="74"/>
      <c r="EV28" s="74"/>
      <c r="EW28" s="75"/>
      <c r="EX28" s="70">
        <v>450000</v>
      </c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2"/>
      <c r="FM28" s="70">
        <v>450000</v>
      </c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2"/>
      <c r="GA28" s="70">
        <v>0</v>
      </c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2"/>
      <c r="GO28" s="70">
        <v>450000</v>
      </c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71"/>
      <c r="HB28" s="71"/>
      <c r="HC28" s="72"/>
      <c r="HD28" s="70">
        <v>450000</v>
      </c>
      <c r="HE28" s="71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2"/>
      <c r="HR28" s="70">
        <v>0</v>
      </c>
      <c r="HS28" s="71"/>
      <c r="HT28" s="71"/>
      <c r="HU28" s="71"/>
      <c r="HV28" s="71"/>
      <c r="HW28" s="71"/>
      <c r="HX28" s="71"/>
      <c r="HY28" s="71"/>
      <c r="HZ28" s="71"/>
      <c r="IA28" s="71"/>
      <c r="IB28" s="71"/>
      <c r="IC28" s="71"/>
      <c r="ID28" s="71"/>
      <c r="IE28" s="72"/>
      <c r="IF28" s="70">
        <v>0</v>
      </c>
      <c r="IG28" s="71"/>
      <c r="IH28" s="71"/>
      <c r="II28" s="71"/>
      <c r="IJ28" s="71"/>
      <c r="IK28" s="71"/>
      <c r="IL28" s="71"/>
      <c r="IM28" s="71"/>
      <c r="IN28" s="71"/>
      <c r="IO28" s="71"/>
      <c r="IP28" s="71"/>
      <c r="IQ28" s="71"/>
      <c r="IR28" s="71"/>
      <c r="IS28" s="71"/>
      <c r="IT28" s="72"/>
    </row>
    <row r="29" spans="1:254" ht="26.45" customHeight="1">
      <c r="A29" s="24"/>
      <c r="B29" s="76" t="s">
        <v>101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7"/>
      <c r="AY29" s="78" t="s">
        <v>98</v>
      </c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80"/>
      <c r="BN29" s="78" t="s">
        <v>87</v>
      </c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80"/>
      <c r="CC29" s="78" t="s">
        <v>102</v>
      </c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80"/>
      <c r="CR29" s="78" t="s">
        <v>79</v>
      </c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80"/>
      <c r="DG29" s="70">
        <f t="shared" si="0"/>
        <v>0</v>
      </c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2"/>
      <c r="DV29" s="70">
        <v>318500</v>
      </c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2"/>
      <c r="EJ29" s="73">
        <v>318500</v>
      </c>
      <c r="EK29" s="74"/>
      <c r="EL29" s="74"/>
      <c r="EM29" s="74"/>
      <c r="EN29" s="74"/>
      <c r="EO29" s="74"/>
      <c r="EP29" s="74"/>
      <c r="EQ29" s="74"/>
      <c r="ER29" s="74"/>
      <c r="ES29" s="74"/>
      <c r="ET29" s="74"/>
      <c r="EU29" s="74"/>
      <c r="EV29" s="74"/>
      <c r="EW29" s="75"/>
      <c r="EX29" s="70">
        <v>257000</v>
      </c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2"/>
      <c r="FM29" s="70">
        <v>257000</v>
      </c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2"/>
      <c r="GA29" s="70">
        <v>0</v>
      </c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2"/>
      <c r="GO29" s="70">
        <v>257000</v>
      </c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71"/>
      <c r="HB29" s="71"/>
      <c r="HC29" s="72"/>
      <c r="HD29" s="70">
        <v>257000</v>
      </c>
      <c r="HE29" s="71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2"/>
      <c r="HR29" s="70">
        <v>0</v>
      </c>
      <c r="HS29" s="71"/>
      <c r="HT29" s="71"/>
      <c r="HU29" s="71"/>
      <c r="HV29" s="71"/>
      <c r="HW29" s="71"/>
      <c r="HX29" s="71"/>
      <c r="HY29" s="71"/>
      <c r="HZ29" s="71"/>
      <c r="IA29" s="71"/>
      <c r="IB29" s="71"/>
      <c r="IC29" s="71"/>
      <c r="ID29" s="71"/>
      <c r="IE29" s="72"/>
      <c r="IF29" s="70">
        <v>0</v>
      </c>
      <c r="IG29" s="71"/>
      <c r="IH29" s="71"/>
      <c r="II29" s="71"/>
      <c r="IJ29" s="71"/>
      <c r="IK29" s="71"/>
      <c r="IL29" s="71"/>
      <c r="IM29" s="71"/>
      <c r="IN29" s="71"/>
      <c r="IO29" s="71"/>
      <c r="IP29" s="71"/>
      <c r="IQ29" s="71"/>
      <c r="IR29" s="71"/>
      <c r="IS29" s="71"/>
      <c r="IT29" s="72"/>
    </row>
    <row r="30" spans="1:254" ht="26.45" customHeight="1">
      <c r="A30" s="24"/>
      <c r="B30" s="76" t="s">
        <v>103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7"/>
      <c r="AY30" s="78" t="s">
        <v>98</v>
      </c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80"/>
      <c r="BN30" s="78" t="s">
        <v>87</v>
      </c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80"/>
      <c r="CC30" s="78" t="s">
        <v>104</v>
      </c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80"/>
      <c r="CR30" s="78" t="s">
        <v>79</v>
      </c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80"/>
      <c r="DG30" s="70">
        <f t="shared" si="0"/>
        <v>0</v>
      </c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2"/>
      <c r="DV30" s="70">
        <v>930000</v>
      </c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2"/>
      <c r="EJ30" s="73">
        <v>930000</v>
      </c>
      <c r="EK30" s="74"/>
      <c r="EL30" s="74"/>
      <c r="EM30" s="74"/>
      <c r="EN30" s="74"/>
      <c r="EO30" s="74"/>
      <c r="EP30" s="74"/>
      <c r="EQ30" s="74"/>
      <c r="ER30" s="74"/>
      <c r="ES30" s="74"/>
      <c r="ET30" s="74"/>
      <c r="EU30" s="74"/>
      <c r="EV30" s="74"/>
      <c r="EW30" s="75"/>
      <c r="EX30" s="70">
        <v>850000</v>
      </c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  <c r="FL30" s="72"/>
      <c r="FM30" s="70">
        <v>850000</v>
      </c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2"/>
      <c r="GA30" s="70">
        <v>0</v>
      </c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2"/>
      <c r="GO30" s="70">
        <v>850000</v>
      </c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71"/>
      <c r="HB30" s="71"/>
      <c r="HC30" s="72"/>
      <c r="HD30" s="70">
        <v>850000</v>
      </c>
      <c r="HE30" s="71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2"/>
      <c r="HR30" s="70">
        <v>0</v>
      </c>
      <c r="HS30" s="71"/>
      <c r="HT30" s="71"/>
      <c r="HU30" s="71"/>
      <c r="HV30" s="71"/>
      <c r="HW30" s="71"/>
      <c r="HX30" s="71"/>
      <c r="HY30" s="71"/>
      <c r="HZ30" s="71"/>
      <c r="IA30" s="71"/>
      <c r="IB30" s="71"/>
      <c r="IC30" s="71"/>
      <c r="ID30" s="71"/>
      <c r="IE30" s="72"/>
      <c r="IF30" s="70">
        <v>0</v>
      </c>
      <c r="IG30" s="71"/>
      <c r="IH30" s="71"/>
      <c r="II30" s="71"/>
      <c r="IJ30" s="71"/>
      <c r="IK30" s="71"/>
      <c r="IL30" s="71"/>
      <c r="IM30" s="71"/>
      <c r="IN30" s="71"/>
      <c r="IO30" s="71"/>
      <c r="IP30" s="71"/>
      <c r="IQ30" s="71"/>
      <c r="IR30" s="71"/>
      <c r="IS30" s="71"/>
      <c r="IT30" s="72"/>
    </row>
    <row r="31" spans="1:254" ht="26.45" customHeight="1">
      <c r="A31" s="24"/>
      <c r="B31" s="76" t="s">
        <v>105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7"/>
      <c r="AY31" s="78" t="s">
        <v>98</v>
      </c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80"/>
      <c r="BN31" s="78" t="s">
        <v>87</v>
      </c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80"/>
      <c r="CC31" s="78" t="s">
        <v>106</v>
      </c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80"/>
      <c r="CR31" s="78" t="s">
        <v>79</v>
      </c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80"/>
      <c r="DG31" s="70">
        <f t="shared" si="0"/>
        <v>0</v>
      </c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2"/>
      <c r="DV31" s="70">
        <v>1070000</v>
      </c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2"/>
      <c r="EJ31" s="73">
        <v>1070000</v>
      </c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5"/>
      <c r="EX31" s="70">
        <v>1070000</v>
      </c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72"/>
      <c r="FM31" s="70">
        <v>1070000</v>
      </c>
      <c r="FN31" s="71"/>
      <c r="FO31" s="71"/>
      <c r="FP31" s="71"/>
      <c r="FQ31" s="71"/>
      <c r="FR31" s="71"/>
      <c r="FS31" s="71"/>
      <c r="FT31" s="71"/>
      <c r="FU31" s="71"/>
      <c r="FV31" s="71"/>
      <c r="FW31" s="71"/>
      <c r="FX31" s="71"/>
      <c r="FY31" s="71"/>
      <c r="FZ31" s="72"/>
      <c r="GA31" s="70">
        <v>0</v>
      </c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72"/>
      <c r="GO31" s="70">
        <v>1070000</v>
      </c>
      <c r="GP31" s="71"/>
      <c r="GQ31" s="71"/>
      <c r="GR31" s="71"/>
      <c r="GS31" s="71"/>
      <c r="GT31" s="71"/>
      <c r="GU31" s="71"/>
      <c r="GV31" s="71"/>
      <c r="GW31" s="71"/>
      <c r="GX31" s="71"/>
      <c r="GY31" s="71"/>
      <c r="GZ31" s="71"/>
      <c r="HA31" s="71"/>
      <c r="HB31" s="71"/>
      <c r="HC31" s="72"/>
      <c r="HD31" s="70">
        <v>1070000</v>
      </c>
      <c r="HE31" s="71"/>
      <c r="HF31" s="71"/>
      <c r="HG31" s="71"/>
      <c r="HH31" s="71"/>
      <c r="HI31" s="71"/>
      <c r="HJ31" s="71"/>
      <c r="HK31" s="71"/>
      <c r="HL31" s="71"/>
      <c r="HM31" s="71"/>
      <c r="HN31" s="71"/>
      <c r="HO31" s="71"/>
      <c r="HP31" s="71"/>
      <c r="HQ31" s="72"/>
      <c r="HR31" s="70">
        <v>0</v>
      </c>
      <c r="HS31" s="71"/>
      <c r="HT31" s="71"/>
      <c r="HU31" s="71"/>
      <c r="HV31" s="71"/>
      <c r="HW31" s="71"/>
      <c r="HX31" s="71"/>
      <c r="HY31" s="71"/>
      <c r="HZ31" s="71"/>
      <c r="IA31" s="71"/>
      <c r="IB31" s="71"/>
      <c r="IC31" s="71"/>
      <c r="ID31" s="71"/>
      <c r="IE31" s="72"/>
      <c r="IF31" s="70">
        <v>0</v>
      </c>
      <c r="IG31" s="71"/>
      <c r="IH31" s="71"/>
      <c r="II31" s="71"/>
      <c r="IJ31" s="71"/>
      <c r="IK31" s="71"/>
      <c r="IL31" s="71"/>
      <c r="IM31" s="71"/>
      <c r="IN31" s="71"/>
      <c r="IO31" s="71"/>
      <c r="IP31" s="71"/>
      <c r="IQ31" s="71"/>
      <c r="IR31" s="71"/>
      <c r="IS31" s="71"/>
      <c r="IT31" s="72"/>
    </row>
    <row r="32" spans="1:254" ht="26.45" customHeight="1">
      <c r="A32" s="24"/>
      <c r="B32" s="76" t="s">
        <v>107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7"/>
      <c r="AY32" s="78" t="s">
        <v>108</v>
      </c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80"/>
      <c r="BN32" s="78" t="s">
        <v>96</v>
      </c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80"/>
      <c r="CC32" s="78" t="s">
        <v>55</v>
      </c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80"/>
      <c r="CR32" s="78" t="s">
        <v>79</v>
      </c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80"/>
      <c r="DG32" s="70">
        <f t="shared" si="0"/>
        <v>822126.66</v>
      </c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2"/>
      <c r="DV32" s="70">
        <v>822126.66</v>
      </c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2"/>
      <c r="EJ32" s="73">
        <v>0</v>
      </c>
      <c r="EK32" s="74"/>
      <c r="EL32" s="74"/>
      <c r="EM32" s="74"/>
      <c r="EN32" s="74"/>
      <c r="EO32" s="74"/>
      <c r="EP32" s="74"/>
      <c r="EQ32" s="74"/>
      <c r="ER32" s="74"/>
      <c r="ES32" s="74"/>
      <c r="ET32" s="74"/>
      <c r="EU32" s="74"/>
      <c r="EV32" s="74"/>
      <c r="EW32" s="75"/>
      <c r="EX32" s="70">
        <v>654300</v>
      </c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2"/>
      <c r="FM32" s="70">
        <v>559300</v>
      </c>
      <c r="FN32" s="71"/>
      <c r="FO32" s="71"/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2"/>
      <c r="GA32" s="70">
        <v>0</v>
      </c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2"/>
      <c r="GO32" s="70">
        <v>654300</v>
      </c>
      <c r="GP32" s="71"/>
      <c r="GQ32" s="71"/>
      <c r="GR32" s="71"/>
      <c r="GS32" s="71"/>
      <c r="GT32" s="71"/>
      <c r="GU32" s="71"/>
      <c r="GV32" s="71"/>
      <c r="GW32" s="71"/>
      <c r="GX32" s="71"/>
      <c r="GY32" s="71"/>
      <c r="GZ32" s="71"/>
      <c r="HA32" s="71"/>
      <c r="HB32" s="71"/>
      <c r="HC32" s="72"/>
      <c r="HD32" s="70">
        <v>654300</v>
      </c>
      <c r="HE32" s="71"/>
      <c r="HF32" s="71"/>
      <c r="HG32" s="71"/>
      <c r="HH32" s="71"/>
      <c r="HI32" s="71"/>
      <c r="HJ32" s="71"/>
      <c r="HK32" s="71"/>
      <c r="HL32" s="71"/>
      <c r="HM32" s="71"/>
      <c r="HN32" s="71"/>
      <c r="HO32" s="71"/>
      <c r="HP32" s="71"/>
      <c r="HQ32" s="72"/>
      <c r="HR32" s="70">
        <v>0</v>
      </c>
      <c r="HS32" s="71"/>
      <c r="HT32" s="71"/>
      <c r="HU32" s="71"/>
      <c r="HV32" s="71"/>
      <c r="HW32" s="71"/>
      <c r="HX32" s="71"/>
      <c r="HY32" s="71"/>
      <c r="HZ32" s="71"/>
      <c r="IA32" s="71"/>
      <c r="IB32" s="71"/>
      <c r="IC32" s="71"/>
      <c r="ID32" s="71"/>
      <c r="IE32" s="72"/>
      <c r="IF32" s="70">
        <v>0</v>
      </c>
      <c r="IG32" s="71"/>
      <c r="IH32" s="71"/>
      <c r="II32" s="71"/>
      <c r="IJ32" s="71"/>
      <c r="IK32" s="71"/>
      <c r="IL32" s="71"/>
      <c r="IM32" s="71"/>
      <c r="IN32" s="71"/>
      <c r="IO32" s="71"/>
      <c r="IP32" s="71"/>
      <c r="IQ32" s="71"/>
      <c r="IR32" s="71"/>
      <c r="IS32" s="71"/>
      <c r="IT32" s="72"/>
    </row>
    <row r="33" spans="1:254" ht="26.45" customHeight="1">
      <c r="A33" s="24"/>
      <c r="B33" s="76" t="s">
        <v>109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7"/>
      <c r="AY33" s="78" t="s">
        <v>108</v>
      </c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80"/>
      <c r="BN33" s="78" t="s">
        <v>87</v>
      </c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80"/>
      <c r="CC33" s="78" t="s">
        <v>110</v>
      </c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80"/>
      <c r="CR33" s="78" t="s">
        <v>79</v>
      </c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80"/>
      <c r="DG33" s="70">
        <f t="shared" si="0"/>
        <v>16654.110000000015</v>
      </c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2"/>
      <c r="DV33" s="70">
        <v>229355.89</v>
      </c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2"/>
      <c r="EJ33" s="73">
        <v>212701.78</v>
      </c>
      <c r="EK33" s="74"/>
      <c r="EL33" s="74"/>
      <c r="EM33" s="74"/>
      <c r="EN33" s="74"/>
      <c r="EO33" s="74"/>
      <c r="EP33" s="74"/>
      <c r="EQ33" s="74"/>
      <c r="ER33" s="74"/>
      <c r="ES33" s="74"/>
      <c r="ET33" s="74"/>
      <c r="EU33" s="74"/>
      <c r="EV33" s="74"/>
      <c r="EW33" s="75"/>
      <c r="EX33" s="70">
        <v>136400</v>
      </c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2"/>
      <c r="FM33" s="70">
        <v>136400</v>
      </c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2"/>
      <c r="GA33" s="70">
        <v>0</v>
      </c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2"/>
      <c r="GO33" s="70">
        <v>136400</v>
      </c>
      <c r="GP33" s="71"/>
      <c r="GQ33" s="71"/>
      <c r="GR33" s="71"/>
      <c r="GS33" s="71"/>
      <c r="GT33" s="71"/>
      <c r="GU33" s="71"/>
      <c r="GV33" s="71"/>
      <c r="GW33" s="71"/>
      <c r="GX33" s="71"/>
      <c r="GY33" s="71"/>
      <c r="GZ33" s="71"/>
      <c r="HA33" s="71"/>
      <c r="HB33" s="71"/>
      <c r="HC33" s="72"/>
      <c r="HD33" s="70">
        <v>136400</v>
      </c>
      <c r="HE33" s="71"/>
      <c r="HF33" s="71"/>
      <c r="HG33" s="71"/>
      <c r="HH33" s="71"/>
      <c r="HI33" s="71"/>
      <c r="HJ33" s="71"/>
      <c r="HK33" s="71"/>
      <c r="HL33" s="71"/>
      <c r="HM33" s="71"/>
      <c r="HN33" s="71"/>
      <c r="HO33" s="71"/>
      <c r="HP33" s="71"/>
      <c r="HQ33" s="72"/>
      <c r="HR33" s="70">
        <v>0</v>
      </c>
      <c r="HS33" s="71"/>
      <c r="HT33" s="71"/>
      <c r="HU33" s="71"/>
      <c r="HV33" s="71"/>
      <c r="HW33" s="71"/>
      <c r="HX33" s="71"/>
      <c r="HY33" s="71"/>
      <c r="HZ33" s="71"/>
      <c r="IA33" s="71"/>
      <c r="IB33" s="71"/>
      <c r="IC33" s="71"/>
      <c r="ID33" s="71"/>
      <c r="IE33" s="72"/>
      <c r="IF33" s="70">
        <v>0</v>
      </c>
      <c r="IG33" s="71"/>
      <c r="IH33" s="71"/>
      <c r="II33" s="71"/>
      <c r="IJ33" s="71"/>
      <c r="IK33" s="71"/>
      <c r="IL33" s="71"/>
      <c r="IM33" s="71"/>
      <c r="IN33" s="71"/>
      <c r="IO33" s="71"/>
      <c r="IP33" s="71"/>
      <c r="IQ33" s="71"/>
      <c r="IR33" s="71"/>
      <c r="IS33" s="71"/>
      <c r="IT33" s="72"/>
    </row>
    <row r="34" spans="1:254" ht="26.45" customHeight="1">
      <c r="A34" s="24"/>
      <c r="B34" s="76" t="s">
        <v>111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7"/>
      <c r="AY34" s="78" t="s">
        <v>108</v>
      </c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80"/>
      <c r="BN34" s="78" t="s">
        <v>87</v>
      </c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79"/>
      <c r="CB34" s="80"/>
      <c r="CC34" s="78" t="s">
        <v>112</v>
      </c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80"/>
      <c r="CR34" s="78" t="s">
        <v>79</v>
      </c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80"/>
      <c r="DG34" s="70">
        <f t="shared" si="0"/>
        <v>0</v>
      </c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2"/>
      <c r="DV34" s="70">
        <v>28720</v>
      </c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2"/>
      <c r="EJ34" s="73">
        <v>28720</v>
      </c>
      <c r="EK34" s="74"/>
      <c r="EL34" s="74"/>
      <c r="EM34" s="74"/>
      <c r="EN34" s="74"/>
      <c r="EO34" s="74"/>
      <c r="EP34" s="74"/>
      <c r="EQ34" s="74"/>
      <c r="ER34" s="74"/>
      <c r="ES34" s="74"/>
      <c r="ET34" s="74"/>
      <c r="EU34" s="74"/>
      <c r="EV34" s="74"/>
      <c r="EW34" s="75"/>
      <c r="EX34" s="70">
        <v>95000</v>
      </c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2"/>
      <c r="FM34" s="70">
        <v>0</v>
      </c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2"/>
      <c r="GA34" s="70">
        <v>0</v>
      </c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2"/>
      <c r="GO34" s="70">
        <v>95000</v>
      </c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71"/>
      <c r="HB34" s="71"/>
      <c r="HC34" s="72"/>
      <c r="HD34" s="70">
        <v>95000</v>
      </c>
      <c r="HE34" s="71"/>
      <c r="HF34" s="71"/>
      <c r="HG34" s="71"/>
      <c r="HH34" s="71"/>
      <c r="HI34" s="71"/>
      <c r="HJ34" s="71"/>
      <c r="HK34" s="71"/>
      <c r="HL34" s="71"/>
      <c r="HM34" s="71"/>
      <c r="HN34" s="71"/>
      <c r="HO34" s="71"/>
      <c r="HP34" s="71"/>
      <c r="HQ34" s="72"/>
      <c r="HR34" s="70">
        <v>0</v>
      </c>
      <c r="HS34" s="71"/>
      <c r="HT34" s="71"/>
      <c r="HU34" s="71"/>
      <c r="HV34" s="71"/>
      <c r="HW34" s="71"/>
      <c r="HX34" s="71"/>
      <c r="HY34" s="71"/>
      <c r="HZ34" s="71"/>
      <c r="IA34" s="71"/>
      <c r="IB34" s="71"/>
      <c r="IC34" s="71"/>
      <c r="ID34" s="71"/>
      <c r="IE34" s="72"/>
      <c r="IF34" s="70">
        <v>0</v>
      </c>
      <c r="IG34" s="71"/>
      <c r="IH34" s="71"/>
      <c r="II34" s="71"/>
      <c r="IJ34" s="71"/>
      <c r="IK34" s="71"/>
      <c r="IL34" s="71"/>
      <c r="IM34" s="71"/>
      <c r="IN34" s="71"/>
      <c r="IO34" s="71"/>
      <c r="IP34" s="71"/>
      <c r="IQ34" s="71"/>
      <c r="IR34" s="71"/>
      <c r="IS34" s="71"/>
      <c r="IT34" s="72"/>
    </row>
    <row r="35" spans="1:254" ht="26.45" customHeight="1">
      <c r="A35" s="24"/>
      <c r="B35" s="76" t="s">
        <v>113</v>
      </c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7"/>
      <c r="AY35" s="78" t="s">
        <v>108</v>
      </c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80"/>
      <c r="BN35" s="78" t="s">
        <v>87</v>
      </c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80"/>
      <c r="CC35" s="78" t="s">
        <v>114</v>
      </c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80"/>
      <c r="CR35" s="78" t="s">
        <v>79</v>
      </c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80"/>
      <c r="DG35" s="70">
        <f t="shared" si="0"/>
        <v>0</v>
      </c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2"/>
      <c r="DV35" s="70">
        <v>69400</v>
      </c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2"/>
      <c r="EJ35" s="73">
        <v>69400</v>
      </c>
      <c r="EK35" s="74"/>
      <c r="EL35" s="74"/>
      <c r="EM35" s="74"/>
      <c r="EN35" s="74"/>
      <c r="EO35" s="74"/>
      <c r="EP35" s="74"/>
      <c r="EQ35" s="74"/>
      <c r="ER35" s="74"/>
      <c r="ES35" s="74"/>
      <c r="ET35" s="74"/>
      <c r="EU35" s="74"/>
      <c r="EV35" s="74"/>
      <c r="EW35" s="75"/>
      <c r="EX35" s="70">
        <v>80000</v>
      </c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2"/>
      <c r="FM35" s="70">
        <v>80000</v>
      </c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2"/>
      <c r="GA35" s="70">
        <v>0</v>
      </c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2"/>
      <c r="GO35" s="70">
        <v>80000</v>
      </c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71"/>
      <c r="HB35" s="71"/>
      <c r="HC35" s="72"/>
      <c r="HD35" s="70">
        <v>80000</v>
      </c>
      <c r="HE35" s="71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2"/>
      <c r="HR35" s="70">
        <v>0</v>
      </c>
      <c r="HS35" s="71"/>
      <c r="HT35" s="71"/>
      <c r="HU35" s="71"/>
      <c r="HV35" s="71"/>
      <c r="HW35" s="71"/>
      <c r="HX35" s="71"/>
      <c r="HY35" s="71"/>
      <c r="HZ35" s="71"/>
      <c r="IA35" s="71"/>
      <c r="IB35" s="71"/>
      <c r="IC35" s="71"/>
      <c r="ID35" s="71"/>
      <c r="IE35" s="72"/>
      <c r="IF35" s="70">
        <v>0</v>
      </c>
      <c r="IG35" s="71"/>
      <c r="IH35" s="71"/>
      <c r="II35" s="71"/>
      <c r="IJ35" s="71"/>
      <c r="IK35" s="71"/>
      <c r="IL35" s="71"/>
      <c r="IM35" s="71"/>
      <c r="IN35" s="71"/>
      <c r="IO35" s="71"/>
      <c r="IP35" s="71"/>
      <c r="IQ35" s="71"/>
      <c r="IR35" s="71"/>
      <c r="IS35" s="71"/>
      <c r="IT35" s="72"/>
    </row>
    <row r="36" spans="1:254" ht="26.45" customHeight="1">
      <c r="A36" s="24"/>
      <c r="B36" s="76" t="s">
        <v>115</v>
      </c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7"/>
      <c r="AY36" s="78" t="s">
        <v>108</v>
      </c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80"/>
      <c r="BN36" s="78" t="s">
        <v>87</v>
      </c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80"/>
      <c r="CC36" s="78" t="s">
        <v>116</v>
      </c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80"/>
      <c r="CR36" s="78" t="s">
        <v>79</v>
      </c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80"/>
      <c r="DG36" s="70">
        <f t="shared" si="0"/>
        <v>0</v>
      </c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2"/>
      <c r="DV36" s="70">
        <v>74674.77</v>
      </c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2"/>
      <c r="EJ36" s="73">
        <v>74674.77</v>
      </c>
      <c r="EK36" s="74"/>
      <c r="EL36" s="74"/>
      <c r="EM36" s="74"/>
      <c r="EN36" s="74"/>
      <c r="EO36" s="74"/>
      <c r="EP36" s="74"/>
      <c r="EQ36" s="74"/>
      <c r="ER36" s="74"/>
      <c r="ES36" s="74"/>
      <c r="ET36" s="74"/>
      <c r="EU36" s="74"/>
      <c r="EV36" s="74"/>
      <c r="EW36" s="75"/>
      <c r="EX36" s="70">
        <v>0</v>
      </c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2"/>
      <c r="FM36" s="70">
        <v>0</v>
      </c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2"/>
      <c r="GA36" s="70">
        <v>0</v>
      </c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2"/>
      <c r="GO36" s="70">
        <v>0</v>
      </c>
      <c r="GP36" s="71"/>
      <c r="GQ36" s="71"/>
      <c r="GR36" s="71"/>
      <c r="GS36" s="71"/>
      <c r="GT36" s="71"/>
      <c r="GU36" s="71"/>
      <c r="GV36" s="71"/>
      <c r="GW36" s="71"/>
      <c r="GX36" s="71"/>
      <c r="GY36" s="71"/>
      <c r="GZ36" s="71"/>
      <c r="HA36" s="71"/>
      <c r="HB36" s="71"/>
      <c r="HC36" s="72"/>
      <c r="HD36" s="70">
        <v>0</v>
      </c>
      <c r="HE36" s="71"/>
      <c r="HF36" s="71"/>
      <c r="HG36" s="71"/>
      <c r="HH36" s="71"/>
      <c r="HI36" s="71"/>
      <c r="HJ36" s="71"/>
      <c r="HK36" s="71"/>
      <c r="HL36" s="71"/>
      <c r="HM36" s="71"/>
      <c r="HN36" s="71"/>
      <c r="HO36" s="71"/>
      <c r="HP36" s="71"/>
      <c r="HQ36" s="72"/>
      <c r="HR36" s="70">
        <v>0</v>
      </c>
      <c r="HS36" s="71"/>
      <c r="HT36" s="71"/>
      <c r="HU36" s="71"/>
      <c r="HV36" s="71"/>
      <c r="HW36" s="71"/>
      <c r="HX36" s="71"/>
      <c r="HY36" s="71"/>
      <c r="HZ36" s="71"/>
      <c r="IA36" s="71"/>
      <c r="IB36" s="71"/>
      <c r="IC36" s="71"/>
      <c r="ID36" s="71"/>
      <c r="IE36" s="72"/>
      <c r="IF36" s="70">
        <v>0</v>
      </c>
      <c r="IG36" s="71"/>
      <c r="IH36" s="71"/>
      <c r="II36" s="71"/>
      <c r="IJ36" s="71"/>
      <c r="IK36" s="71"/>
      <c r="IL36" s="71"/>
      <c r="IM36" s="71"/>
      <c r="IN36" s="71"/>
      <c r="IO36" s="71"/>
      <c r="IP36" s="71"/>
      <c r="IQ36" s="71"/>
      <c r="IR36" s="71"/>
      <c r="IS36" s="71"/>
      <c r="IT36" s="72"/>
    </row>
    <row r="37" spans="1:254" ht="26.45" customHeight="1">
      <c r="A37" s="24"/>
      <c r="B37" s="76" t="s">
        <v>117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7"/>
      <c r="AY37" s="78" t="s">
        <v>108</v>
      </c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80"/>
      <c r="BN37" s="78" t="s">
        <v>87</v>
      </c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80"/>
      <c r="CC37" s="78" t="s">
        <v>118</v>
      </c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80"/>
      <c r="CR37" s="78" t="s">
        <v>79</v>
      </c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80"/>
      <c r="DG37" s="70">
        <f t="shared" si="0"/>
        <v>1150</v>
      </c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2"/>
      <c r="DV37" s="70">
        <v>151450</v>
      </c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2"/>
      <c r="EJ37" s="73">
        <v>150300</v>
      </c>
      <c r="EK37" s="74"/>
      <c r="EL37" s="74"/>
      <c r="EM37" s="74"/>
      <c r="EN37" s="74"/>
      <c r="EO37" s="74"/>
      <c r="EP37" s="74"/>
      <c r="EQ37" s="74"/>
      <c r="ER37" s="74"/>
      <c r="ES37" s="74"/>
      <c r="ET37" s="74"/>
      <c r="EU37" s="74"/>
      <c r="EV37" s="74"/>
      <c r="EW37" s="75"/>
      <c r="EX37" s="70">
        <v>74200</v>
      </c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2"/>
      <c r="FM37" s="70">
        <v>74200</v>
      </c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2"/>
      <c r="GA37" s="70">
        <v>0</v>
      </c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72"/>
      <c r="GO37" s="70">
        <v>74200</v>
      </c>
      <c r="GP37" s="71"/>
      <c r="GQ37" s="71"/>
      <c r="GR37" s="71"/>
      <c r="GS37" s="71"/>
      <c r="GT37" s="71"/>
      <c r="GU37" s="71"/>
      <c r="GV37" s="71"/>
      <c r="GW37" s="71"/>
      <c r="GX37" s="71"/>
      <c r="GY37" s="71"/>
      <c r="GZ37" s="71"/>
      <c r="HA37" s="71"/>
      <c r="HB37" s="71"/>
      <c r="HC37" s="72"/>
      <c r="HD37" s="70">
        <v>74200</v>
      </c>
      <c r="HE37" s="71"/>
      <c r="HF37" s="71"/>
      <c r="HG37" s="71"/>
      <c r="HH37" s="71"/>
      <c r="HI37" s="71"/>
      <c r="HJ37" s="71"/>
      <c r="HK37" s="71"/>
      <c r="HL37" s="71"/>
      <c r="HM37" s="71"/>
      <c r="HN37" s="71"/>
      <c r="HO37" s="71"/>
      <c r="HP37" s="71"/>
      <c r="HQ37" s="72"/>
      <c r="HR37" s="70">
        <v>0</v>
      </c>
      <c r="HS37" s="71"/>
      <c r="HT37" s="71"/>
      <c r="HU37" s="71"/>
      <c r="HV37" s="71"/>
      <c r="HW37" s="71"/>
      <c r="HX37" s="71"/>
      <c r="HY37" s="71"/>
      <c r="HZ37" s="71"/>
      <c r="IA37" s="71"/>
      <c r="IB37" s="71"/>
      <c r="IC37" s="71"/>
      <c r="ID37" s="71"/>
      <c r="IE37" s="72"/>
      <c r="IF37" s="70">
        <v>0</v>
      </c>
      <c r="IG37" s="71"/>
      <c r="IH37" s="71"/>
      <c r="II37" s="71"/>
      <c r="IJ37" s="71"/>
      <c r="IK37" s="71"/>
      <c r="IL37" s="71"/>
      <c r="IM37" s="71"/>
      <c r="IN37" s="71"/>
      <c r="IO37" s="71"/>
      <c r="IP37" s="71"/>
      <c r="IQ37" s="71"/>
      <c r="IR37" s="71"/>
      <c r="IS37" s="71"/>
      <c r="IT37" s="72"/>
    </row>
    <row r="38" spans="1:254" ht="26.45" customHeight="1">
      <c r="A38" s="24"/>
      <c r="B38" s="76" t="s">
        <v>119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7"/>
      <c r="AY38" s="78" t="s">
        <v>108</v>
      </c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80"/>
      <c r="BN38" s="78" t="s">
        <v>87</v>
      </c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80"/>
      <c r="CC38" s="78" t="s">
        <v>120</v>
      </c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80"/>
      <c r="CR38" s="78" t="s">
        <v>79</v>
      </c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80"/>
      <c r="DG38" s="70">
        <f t="shared" si="0"/>
        <v>12268.890000000014</v>
      </c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2"/>
      <c r="DV38" s="70">
        <v>268526</v>
      </c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2"/>
      <c r="EJ38" s="73">
        <v>256257.11</v>
      </c>
      <c r="EK38" s="74"/>
      <c r="EL38" s="74"/>
      <c r="EM38" s="74"/>
      <c r="EN38" s="74"/>
      <c r="EO38" s="74"/>
      <c r="EP38" s="74"/>
      <c r="EQ38" s="74"/>
      <c r="ER38" s="74"/>
      <c r="ES38" s="74"/>
      <c r="ET38" s="74"/>
      <c r="EU38" s="74"/>
      <c r="EV38" s="74"/>
      <c r="EW38" s="75"/>
      <c r="EX38" s="70">
        <v>258700</v>
      </c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2"/>
      <c r="FM38" s="70">
        <v>258700</v>
      </c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2"/>
      <c r="GA38" s="70">
        <v>0</v>
      </c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2"/>
      <c r="GO38" s="70">
        <v>258700</v>
      </c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71"/>
      <c r="HB38" s="71"/>
      <c r="HC38" s="72"/>
      <c r="HD38" s="70">
        <v>258700</v>
      </c>
      <c r="HE38" s="71"/>
      <c r="HF38" s="71"/>
      <c r="HG38" s="71"/>
      <c r="HH38" s="71"/>
      <c r="HI38" s="71"/>
      <c r="HJ38" s="71"/>
      <c r="HK38" s="71"/>
      <c r="HL38" s="71"/>
      <c r="HM38" s="71"/>
      <c r="HN38" s="71"/>
      <c r="HO38" s="71"/>
      <c r="HP38" s="71"/>
      <c r="HQ38" s="72"/>
      <c r="HR38" s="70">
        <v>0</v>
      </c>
      <c r="HS38" s="71"/>
      <c r="HT38" s="71"/>
      <c r="HU38" s="71"/>
      <c r="HV38" s="71"/>
      <c r="HW38" s="71"/>
      <c r="HX38" s="71"/>
      <c r="HY38" s="71"/>
      <c r="HZ38" s="71"/>
      <c r="IA38" s="71"/>
      <c r="IB38" s="71"/>
      <c r="IC38" s="71"/>
      <c r="ID38" s="71"/>
      <c r="IE38" s="72"/>
      <c r="IF38" s="70">
        <v>0</v>
      </c>
      <c r="IG38" s="71"/>
      <c r="IH38" s="71"/>
      <c r="II38" s="71"/>
      <c r="IJ38" s="71"/>
      <c r="IK38" s="71"/>
      <c r="IL38" s="71"/>
      <c r="IM38" s="71"/>
      <c r="IN38" s="71"/>
      <c r="IO38" s="71"/>
      <c r="IP38" s="71"/>
      <c r="IQ38" s="71"/>
      <c r="IR38" s="71"/>
      <c r="IS38" s="71"/>
      <c r="IT38" s="72"/>
    </row>
    <row r="39" spans="1:254" ht="26.45" customHeight="1">
      <c r="A39" s="24"/>
      <c r="B39" s="76" t="s">
        <v>121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7"/>
      <c r="AY39" s="78" t="s">
        <v>108</v>
      </c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80"/>
      <c r="BN39" s="78" t="s">
        <v>87</v>
      </c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80"/>
      <c r="CC39" s="78" t="s">
        <v>122</v>
      </c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80"/>
      <c r="CR39" s="78" t="s">
        <v>79</v>
      </c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80"/>
      <c r="DG39" s="70">
        <f t="shared" si="0"/>
        <v>0</v>
      </c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2"/>
      <c r="DV39" s="70">
        <v>0</v>
      </c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2"/>
      <c r="EJ39" s="73">
        <v>0</v>
      </c>
      <c r="EK39" s="74"/>
      <c r="EL39" s="74"/>
      <c r="EM39" s="74"/>
      <c r="EN39" s="74"/>
      <c r="EO39" s="74"/>
      <c r="EP39" s="74"/>
      <c r="EQ39" s="74"/>
      <c r="ER39" s="74"/>
      <c r="ES39" s="74"/>
      <c r="ET39" s="74"/>
      <c r="EU39" s="74"/>
      <c r="EV39" s="74"/>
      <c r="EW39" s="75"/>
      <c r="EX39" s="70">
        <v>10000</v>
      </c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2"/>
      <c r="FM39" s="70">
        <v>10000</v>
      </c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2"/>
      <c r="GA39" s="70">
        <v>0</v>
      </c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2"/>
      <c r="GO39" s="70">
        <v>10000</v>
      </c>
      <c r="GP39" s="71"/>
      <c r="GQ39" s="71"/>
      <c r="GR39" s="71"/>
      <c r="GS39" s="71"/>
      <c r="GT39" s="71"/>
      <c r="GU39" s="71"/>
      <c r="GV39" s="71"/>
      <c r="GW39" s="71"/>
      <c r="GX39" s="71"/>
      <c r="GY39" s="71"/>
      <c r="GZ39" s="71"/>
      <c r="HA39" s="71"/>
      <c r="HB39" s="71"/>
      <c r="HC39" s="72"/>
      <c r="HD39" s="70">
        <v>10000</v>
      </c>
      <c r="HE39" s="71"/>
      <c r="HF39" s="71"/>
      <c r="HG39" s="71"/>
      <c r="HH39" s="71"/>
      <c r="HI39" s="71"/>
      <c r="HJ39" s="71"/>
      <c r="HK39" s="71"/>
      <c r="HL39" s="71"/>
      <c r="HM39" s="71"/>
      <c r="HN39" s="71"/>
      <c r="HO39" s="71"/>
      <c r="HP39" s="71"/>
      <c r="HQ39" s="72"/>
      <c r="HR39" s="70">
        <v>0</v>
      </c>
      <c r="HS39" s="71"/>
      <c r="HT39" s="71"/>
      <c r="HU39" s="71"/>
      <c r="HV39" s="71"/>
      <c r="HW39" s="71"/>
      <c r="HX39" s="71"/>
      <c r="HY39" s="71"/>
      <c r="HZ39" s="71"/>
      <c r="IA39" s="71"/>
      <c r="IB39" s="71"/>
      <c r="IC39" s="71"/>
      <c r="ID39" s="71"/>
      <c r="IE39" s="72"/>
      <c r="IF39" s="70">
        <v>0</v>
      </c>
      <c r="IG39" s="71"/>
      <c r="IH39" s="71"/>
      <c r="II39" s="71"/>
      <c r="IJ39" s="71"/>
      <c r="IK39" s="71"/>
      <c r="IL39" s="71"/>
      <c r="IM39" s="71"/>
      <c r="IN39" s="71"/>
      <c r="IO39" s="71"/>
      <c r="IP39" s="71"/>
      <c r="IQ39" s="71"/>
      <c r="IR39" s="71"/>
      <c r="IS39" s="71"/>
      <c r="IT39" s="72"/>
    </row>
    <row r="40" spans="1:254" ht="26.45" customHeight="1">
      <c r="A40" s="24"/>
      <c r="B40" s="76" t="s">
        <v>123</v>
      </c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7"/>
      <c r="AY40" s="78" t="s">
        <v>92</v>
      </c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80"/>
      <c r="BN40" s="78" t="s">
        <v>96</v>
      </c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80"/>
      <c r="CC40" s="78" t="s">
        <v>55</v>
      </c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80"/>
      <c r="CR40" s="78" t="s">
        <v>79</v>
      </c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80"/>
      <c r="DG40" s="70">
        <f t="shared" si="0"/>
        <v>994355.19</v>
      </c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2"/>
      <c r="DV40" s="70">
        <v>994355.19</v>
      </c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2"/>
      <c r="EJ40" s="73">
        <v>0</v>
      </c>
      <c r="EK40" s="74"/>
      <c r="EL40" s="74"/>
      <c r="EM40" s="74"/>
      <c r="EN40" s="74"/>
      <c r="EO40" s="74"/>
      <c r="EP40" s="74"/>
      <c r="EQ40" s="74"/>
      <c r="ER40" s="74"/>
      <c r="ES40" s="74"/>
      <c r="ET40" s="74"/>
      <c r="EU40" s="74"/>
      <c r="EV40" s="74"/>
      <c r="EW40" s="75"/>
      <c r="EX40" s="70">
        <v>1130000</v>
      </c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2"/>
      <c r="FM40" s="70">
        <v>1130000</v>
      </c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2"/>
      <c r="GA40" s="70">
        <v>0</v>
      </c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2"/>
      <c r="GO40" s="70">
        <v>1130000</v>
      </c>
      <c r="GP40" s="71"/>
      <c r="GQ40" s="71"/>
      <c r="GR40" s="71"/>
      <c r="GS40" s="71"/>
      <c r="GT40" s="71"/>
      <c r="GU40" s="71"/>
      <c r="GV40" s="71"/>
      <c r="GW40" s="71"/>
      <c r="GX40" s="71"/>
      <c r="GY40" s="71"/>
      <c r="GZ40" s="71"/>
      <c r="HA40" s="71"/>
      <c r="HB40" s="71"/>
      <c r="HC40" s="72"/>
      <c r="HD40" s="70">
        <v>1130000</v>
      </c>
      <c r="HE40" s="71"/>
      <c r="HF40" s="71"/>
      <c r="HG40" s="71"/>
      <c r="HH40" s="71"/>
      <c r="HI40" s="71"/>
      <c r="HJ40" s="71"/>
      <c r="HK40" s="71"/>
      <c r="HL40" s="71"/>
      <c r="HM40" s="71"/>
      <c r="HN40" s="71"/>
      <c r="HO40" s="71"/>
      <c r="HP40" s="71"/>
      <c r="HQ40" s="72"/>
      <c r="HR40" s="70">
        <v>0</v>
      </c>
      <c r="HS40" s="71"/>
      <c r="HT40" s="71"/>
      <c r="HU40" s="71"/>
      <c r="HV40" s="71"/>
      <c r="HW40" s="71"/>
      <c r="HX40" s="71"/>
      <c r="HY40" s="71"/>
      <c r="HZ40" s="71"/>
      <c r="IA40" s="71"/>
      <c r="IB40" s="71"/>
      <c r="IC40" s="71"/>
      <c r="ID40" s="71"/>
      <c r="IE40" s="72"/>
      <c r="IF40" s="70">
        <v>0</v>
      </c>
      <c r="IG40" s="71"/>
      <c r="IH40" s="71"/>
      <c r="II40" s="71"/>
      <c r="IJ40" s="71"/>
      <c r="IK40" s="71"/>
      <c r="IL40" s="71"/>
      <c r="IM40" s="71"/>
      <c r="IN40" s="71"/>
      <c r="IO40" s="71"/>
      <c r="IP40" s="71"/>
      <c r="IQ40" s="71"/>
      <c r="IR40" s="71"/>
      <c r="IS40" s="71"/>
      <c r="IT40" s="72"/>
    </row>
    <row r="41" spans="1:254" ht="26.45" customHeight="1">
      <c r="A41" s="24"/>
      <c r="B41" s="76" t="s">
        <v>124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7"/>
      <c r="AY41" s="78" t="s">
        <v>92</v>
      </c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80"/>
      <c r="BN41" s="78" t="s">
        <v>87</v>
      </c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80"/>
      <c r="CC41" s="78" t="s">
        <v>125</v>
      </c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80"/>
      <c r="CR41" s="78" t="s">
        <v>79</v>
      </c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80"/>
      <c r="DG41" s="70">
        <f t="shared" si="0"/>
        <v>0</v>
      </c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2"/>
      <c r="DV41" s="70">
        <v>238104</v>
      </c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2"/>
      <c r="EJ41" s="73">
        <v>238104</v>
      </c>
      <c r="EK41" s="74"/>
      <c r="EL41" s="74"/>
      <c r="EM41" s="74"/>
      <c r="EN41" s="74"/>
      <c r="EO41" s="74"/>
      <c r="EP41" s="74"/>
      <c r="EQ41" s="74"/>
      <c r="ER41" s="74"/>
      <c r="ES41" s="74"/>
      <c r="ET41" s="74"/>
      <c r="EU41" s="74"/>
      <c r="EV41" s="74"/>
      <c r="EW41" s="75"/>
      <c r="EX41" s="70">
        <v>200000</v>
      </c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2"/>
      <c r="FM41" s="70">
        <v>200000</v>
      </c>
      <c r="FN41" s="71"/>
      <c r="FO41" s="71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72"/>
      <c r="GA41" s="70">
        <v>0</v>
      </c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2"/>
      <c r="GO41" s="70">
        <v>200000</v>
      </c>
      <c r="GP41" s="71"/>
      <c r="GQ41" s="71"/>
      <c r="GR41" s="71"/>
      <c r="GS41" s="71"/>
      <c r="GT41" s="71"/>
      <c r="GU41" s="71"/>
      <c r="GV41" s="71"/>
      <c r="GW41" s="71"/>
      <c r="GX41" s="71"/>
      <c r="GY41" s="71"/>
      <c r="GZ41" s="71"/>
      <c r="HA41" s="71"/>
      <c r="HB41" s="71"/>
      <c r="HC41" s="72"/>
      <c r="HD41" s="70">
        <v>200000</v>
      </c>
      <c r="HE41" s="71"/>
      <c r="HF41" s="71"/>
      <c r="HG41" s="71"/>
      <c r="HH41" s="71"/>
      <c r="HI41" s="71"/>
      <c r="HJ41" s="71"/>
      <c r="HK41" s="71"/>
      <c r="HL41" s="71"/>
      <c r="HM41" s="71"/>
      <c r="HN41" s="71"/>
      <c r="HO41" s="71"/>
      <c r="HP41" s="71"/>
      <c r="HQ41" s="72"/>
      <c r="HR41" s="70">
        <v>0</v>
      </c>
      <c r="HS41" s="71"/>
      <c r="HT41" s="71"/>
      <c r="HU41" s="71"/>
      <c r="HV41" s="71"/>
      <c r="HW41" s="71"/>
      <c r="HX41" s="71"/>
      <c r="HY41" s="71"/>
      <c r="HZ41" s="71"/>
      <c r="IA41" s="71"/>
      <c r="IB41" s="71"/>
      <c r="IC41" s="71"/>
      <c r="ID41" s="71"/>
      <c r="IE41" s="72"/>
      <c r="IF41" s="70">
        <v>0</v>
      </c>
      <c r="IG41" s="71"/>
      <c r="IH41" s="71"/>
      <c r="II41" s="71"/>
      <c r="IJ41" s="71"/>
      <c r="IK41" s="71"/>
      <c r="IL41" s="71"/>
      <c r="IM41" s="71"/>
      <c r="IN41" s="71"/>
      <c r="IO41" s="71"/>
      <c r="IP41" s="71"/>
      <c r="IQ41" s="71"/>
      <c r="IR41" s="71"/>
      <c r="IS41" s="71"/>
      <c r="IT41" s="72"/>
    </row>
    <row r="42" spans="1:254" ht="26.45" customHeight="1">
      <c r="A42" s="24"/>
      <c r="B42" s="76" t="s">
        <v>126</v>
      </c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7"/>
      <c r="AY42" s="78" t="s">
        <v>92</v>
      </c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80"/>
      <c r="BN42" s="78" t="s">
        <v>87</v>
      </c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80"/>
      <c r="CC42" s="78" t="s">
        <v>127</v>
      </c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80"/>
      <c r="CR42" s="78" t="s">
        <v>79</v>
      </c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80"/>
      <c r="DG42" s="70">
        <f t="shared" si="0"/>
        <v>16654.109999999986</v>
      </c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2"/>
      <c r="DV42" s="70">
        <v>566660.18999999994</v>
      </c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2"/>
      <c r="EJ42" s="73">
        <v>550006.07999999996</v>
      </c>
      <c r="EK42" s="74"/>
      <c r="EL42" s="74"/>
      <c r="EM42" s="74"/>
      <c r="EN42" s="74"/>
      <c r="EO42" s="74"/>
      <c r="EP42" s="74"/>
      <c r="EQ42" s="74"/>
      <c r="ER42" s="74"/>
      <c r="ES42" s="74"/>
      <c r="ET42" s="74"/>
      <c r="EU42" s="74"/>
      <c r="EV42" s="74"/>
      <c r="EW42" s="75"/>
      <c r="EX42" s="70">
        <v>366500</v>
      </c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2"/>
      <c r="FM42" s="70">
        <v>366500</v>
      </c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2"/>
      <c r="GA42" s="70">
        <v>0</v>
      </c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2"/>
      <c r="GO42" s="70">
        <v>366500</v>
      </c>
      <c r="GP42" s="71"/>
      <c r="GQ42" s="71"/>
      <c r="GR42" s="71"/>
      <c r="GS42" s="71"/>
      <c r="GT42" s="71"/>
      <c r="GU42" s="71"/>
      <c r="GV42" s="71"/>
      <c r="GW42" s="71"/>
      <c r="GX42" s="71"/>
      <c r="GY42" s="71"/>
      <c r="GZ42" s="71"/>
      <c r="HA42" s="71"/>
      <c r="HB42" s="71"/>
      <c r="HC42" s="72"/>
      <c r="HD42" s="70">
        <v>366500</v>
      </c>
      <c r="HE42" s="71"/>
      <c r="HF42" s="71"/>
      <c r="HG42" s="71"/>
      <c r="HH42" s="71"/>
      <c r="HI42" s="71"/>
      <c r="HJ42" s="71"/>
      <c r="HK42" s="71"/>
      <c r="HL42" s="71"/>
      <c r="HM42" s="71"/>
      <c r="HN42" s="71"/>
      <c r="HO42" s="71"/>
      <c r="HP42" s="71"/>
      <c r="HQ42" s="72"/>
      <c r="HR42" s="70">
        <v>0</v>
      </c>
      <c r="HS42" s="71"/>
      <c r="HT42" s="71"/>
      <c r="HU42" s="71"/>
      <c r="HV42" s="71"/>
      <c r="HW42" s="71"/>
      <c r="HX42" s="71"/>
      <c r="HY42" s="71"/>
      <c r="HZ42" s="71"/>
      <c r="IA42" s="71"/>
      <c r="IB42" s="71"/>
      <c r="IC42" s="71"/>
      <c r="ID42" s="71"/>
      <c r="IE42" s="72"/>
      <c r="IF42" s="70">
        <v>0</v>
      </c>
      <c r="IG42" s="71"/>
      <c r="IH42" s="71"/>
      <c r="II42" s="71"/>
      <c r="IJ42" s="71"/>
      <c r="IK42" s="71"/>
      <c r="IL42" s="71"/>
      <c r="IM42" s="71"/>
      <c r="IN42" s="71"/>
      <c r="IO42" s="71"/>
      <c r="IP42" s="71"/>
      <c r="IQ42" s="71"/>
      <c r="IR42" s="71"/>
      <c r="IS42" s="71"/>
      <c r="IT42" s="72"/>
    </row>
    <row r="43" spans="1:254" ht="26.45" customHeight="1">
      <c r="A43" s="24"/>
      <c r="B43" s="76" t="s">
        <v>128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7"/>
      <c r="AY43" s="78" t="s">
        <v>92</v>
      </c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80"/>
      <c r="BN43" s="78" t="s">
        <v>87</v>
      </c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80"/>
      <c r="CC43" s="78" t="s">
        <v>129</v>
      </c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80"/>
      <c r="CR43" s="78" t="s">
        <v>79</v>
      </c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80"/>
      <c r="DG43" s="70">
        <f t="shared" si="0"/>
        <v>0</v>
      </c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2"/>
      <c r="DV43" s="70">
        <v>106250</v>
      </c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2"/>
      <c r="EJ43" s="73">
        <v>106250</v>
      </c>
      <c r="EK43" s="74"/>
      <c r="EL43" s="74"/>
      <c r="EM43" s="74"/>
      <c r="EN43" s="74"/>
      <c r="EO43" s="74"/>
      <c r="EP43" s="74"/>
      <c r="EQ43" s="74"/>
      <c r="ER43" s="74"/>
      <c r="ES43" s="74"/>
      <c r="ET43" s="74"/>
      <c r="EU43" s="74"/>
      <c r="EV43" s="74"/>
      <c r="EW43" s="75"/>
      <c r="EX43" s="70">
        <v>163500</v>
      </c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  <c r="FK43" s="71"/>
      <c r="FL43" s="72"/>
      <c r="FM43" s="70">
        <v>163500</v>
      </c>
      <c r="FN43" s="71"/>
      <c r="FO43" s="71"/>
      <c r="FP43" s="71"/>
      <c r="FQ43" s="71"/>
      <c r="FR43" s="71"/>
      <c r="FS43" s="71"/>
      <c r="FT43" s="71"/>
      <c r="FU43" s="71"/>
      <c r="FV43" s="71"/>
      <c r="FW43" s="71"/>
      <c r="FX43" s="71"/>
      <c r="FY43" s="71"/>
      <c r="FZ43" s="72"/>
      <c r="GA43" s="70">
        <v>0</v>
      </c>
      <c r="GB43" s="71"/>
      <c r="GC43" s="71"/>
      <c r="GD43" s="71"/>
      <c r="GE43" s="71"/>
      <c r="GF43" s="71"/>
      <c r="GG43" s="71"/>
      <c r="GH43" s="71"/>
      <c r="GI43" s="71"/>
      <c r="GJ43" s="71"/>
      <c r="GK43" s="71"/>
      <c r="GL43" s="71"/>
      <c r="GM43" s="71"/>
      <c r="GN43" s="72"/>
      <c r="GO43" s="70">
        <v>163500</v>
      </c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71"/>
      <c r="HB43" s="71"/>
      <c r="HC43" s="72"/>
      <c r="HD43" s="70">
        <v>163500</v>
      </c>
      <c r="HE43" s="71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2"/>
      <c r="HR43" s="70">
        <v>0</v>
      </c>
      <c r="HS43" s="71"/>
      <c r="HT43" s="71"/>
      <c r="HU43" s="71"/>
      <c r="HV43" s="71"/>
      <c r="HW43" s="71"/>
      <c r="HX43" s="71"/>
      <c r="HY43" s="71"/>
      <c r="HZ43" s="71"/>
      <c r="IA43" s="71"/>
      <c r="IB43" s="71"/>
      <c r="IC43" s="71"/>
      <c r="ID43" s="71"/>
      <c r="IE43" s="72"/>
      <c r="IF43" s="70">
        <v>0</v>
      </c>
      <c r="IG43" s="71"/>
      <c r="IH43" s="71"/>
      <c r="II43" s="71"/>
      <c r="IJ43" s="71"/>
      <c r="IK43" s="71"/>
      <c r="IL43" s="71"/>
      <c r="IM43" s="71"/>
      <c r="IN43" s="71"/>
      <c r="IO43" s="71"/>
      <c r="IP43" s="71"/>
      <c r="IQ43" s="71"/>
      <c r="IR43" s="71"/>
      <c r="IS43" s="71"/>
      <c r="IT43" s="72"/>
    </row>
    <row r="44" spans="1:254" ht="26.45" customHeight="1">
      <c r="A44" s="24"/>
      <c r="B44" s="76" t="s">
        <v>130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7"/>
      <c r="AY44" s="78" t="s">
        <v>92</v>
      </c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80"/>
      <c r="BN44" s="78" t="s">
        <v>87</v>
      </c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80"/>
      <c r="CC44" s="78" t="s">
        <v>93</v>
      </c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80"/>
      <c r="CR44" s="78" t="s">
        <v>79</v>
      </c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80"/>
      <c r="DG44" s="70">
        <f t="shared" si="0"/>
        <v>0</v>
      </c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2"/>
      <c r="DV44" s="70">
        <v>83341</v>
      </c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2"/>
      <c r="EJ44" s="73">
        <v>83341</v>
      </c>
      <c r="EK44" s="74"/>
      <c r="EL44" s="74"/>
      <c r="EM44" s="74"/>
      <c r="EN44" s="74"/>
      <c r="EO44" s="74"/>
      <c r="EP44" s="74"/>
      <c r="EQ44" s="74"/>
      <c r="ER44" s="74"/>
      <c r="ES44" s="74"/>
      <c r="ET44" s="74"/>
      <c r="EU44" s="74"/>
      <c r="EV44" s="74"/>
      <c r="EW44" s="75"/>
      <c r="EX44" s="70">
        <v>400000</v>
      </c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71"/>
      <c r="FL44" s="72"/>
      <c r="FM44" s="70">
        <v>400000</v>
      </c>
      <c r="FN44" s="71"/>
      <c r="FO44" s="71"/>
      <c r="FP44" s="71"/>
      <c r="FQ44" s="71"/>
      <c r="FR44" s="71"/>
      <c r="FS44" s="71"/>
      <c r="FT44" s="71"/>
      <c r="FU44" s="71"/>
      <c r="FV44" s="71"/>
      <c r="FW44" s="71"/>
      <c r="FX44" s="71"/>
      <c r="FY44" s="71"/>
      <c r="FZ44" s="72"/>
      <c r="GA44" s="70">
        <v>0</v>
      </c>
      <c r="GB44" s="71"/>
      <c r="GC44" s="71"/>
      <c r="GD44" s="71"/>
      <c r="GE44" s="71"/>
      <c r="GF44" s="71"/>
      <c r="GG44" s="71"/>
      <c r="GH44" s="71"/>
      <c r="GI44" s="71"/>
      <c r="GJ44" s="71"/>
      <c r="GK44" s="71"/>
      <c r="GL44" s="71"/>
      <c r="GM44" s="71"/>
      <c r="GN44" s="72"/>
      <c r="GO44" s="70">
        <v>400000</v>
      </c>
      <c r="GP44" s="71"/>
      <c r="GQ44" s="71"/>
      <c r="GR44" s="71"/>
      <c r="GS44" s="71"/>
      <c r="GT44" s="71"/>
      <c r="GU44" s="71"/>
      <c r="GV44" s="71"/>
      <c r="GW44" s="71"/>
      <c r="GX44" s="71"/>
      <c r="GY44" s="71"/>
      <c r="GZ44" s="71"/>
      <c r="HA44" s="71"/>
      <c r="HB44" s="71"/>
      <c r="HC44" s="72"/>
      <c r="HD44" s="70">
        <v>400000</v>
      </c>
      <c r="HE44" s="71"/>
      <c r="HF44" s="71"/>
      <c r="HG44" s="71"/>
      <c r="HH44" s="71"/>
      <c r="HI44" s="71"/>
      <c r="HJ44" s="71"/>
      <c r="HK44" s="71"/>
      <c r="HL44" s="71"/>
      <c r="HM44" s="71"/>
      <c r="HN44" s="71"/>
      <c r="HO44" s="71"/>
      <c r="HP44" s="71"/>
      <c r="HQ44" s="72"/>
      <c r="HR44" s="70">
        <v>0</v>
      </c>
      <c r="HS44" s="71"/>
      <c r="HT44" s="71"/>
      <c r="HU44" s="71"/>
      <c r="HV44" s="71"/>
      <c r="HW44" s="71"/>
      <c r="HX44" s="71"/>
      <c r="HY44" s="71"/>
      <c r="HZ44" s="71"/>
      <c r="IA44" s="71"/>
      <c r="IB44" s="71"/>
      <c r="IC44" s="71"/>
      <c r="ID44" s="71"/>
      <c r="IE44" s="72"/>
      <c r="IF44" s="70">
        <v>0</v>
      </c>
      <c r="IG44" s="71"/>
      <c r="IH44" s="71"/>
      <c r="II44" s="71"/>
      <c r="IJ44" s="71"/>
      <c r="IK44" s="71"/>
      <c r="IL44" s="71"/>
      <c r="IM44" s="71"/>
      <c r="IN44" s="71"/>
      <c r="IO44" s="71"/>
      <c r="IP44" s="71"/>
      <c r="IQ44" s="71"/>
      <c r="IR44" s="71"/>
      <c r="IS44" s="71"/>
      <c r="IT44" s="72"/>
    </row>
    <row r="45" spans="1:254" ht="26.45" customHeight="1">
      <c r="A45" s="24"/>
      <c r="B45" s="76" t="s">
        <v>131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7"/>
      <c r="AY45" s="78" t="s">
        <v>132</v>
      </c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80"/>
      <c r="BN45" s="78" t="s">
        <v>96</v>
      </c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80"/>
      <c r="CC45" s="78" t="s">
        <v>55</v>
      </c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80"/>
      <c r="CR45" s="78" t="s">
        <v>79</v>
      </c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80"/>
      <c r="DG45" s="70">
        <f t="shared" si="0"/>
        <v>62086</v>
      </c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2"/>
      <c r="DV45" s="70">
        <v>62086</v>
      </c>
      <c r="DW45" s="71"/>
      <c r="DX45" s="71"/>
      <c r="DY45" s="71"/>
      <c r="DZ45" s="71"/>
      <c r="EA45" s="71"/>
      <c r="EB45" s="71"/>
      <c r="EC45" s="71"/>
      <c r="ED45" s="71"/>
      <c r="EE45" s="71"/>
      <c r="EF45" s="71"/>
      <c r="EG45" s="71"/>
      <c r="EH45" s="71"/>
      <c r="EI45" s="72"/>
      <c r="EJ45" s="73">
        <v>0</v>
      </c>
      <c r="EK45" s="74"/>
      <c r="EL45" s="74"/>
      <c r="EM45" s="74"/>
      <c r="EN45" s="74"/>
      <c r="EO45" s="74"/>
      <c r="EP45" s="74"/>
      <c r="EQ45" s="74"/>
      <c r="ER45" s="74"/>
      <c r="ES45" s="74"/>
      <c r="ET45" s="74"/>
      <c r="EU45" s="74"/>
      <c r="EV45" s="74"/>
      <c r="EW45" s="75"/>
      <c r="EX45" s="70">
        <v>60000</v>
      </c>
      <c r="EY45" s="71"/>
      <c r="EZ45" s="71"/>
      <c r="FA45" s="71"/>
      <c r="FB45" s="71"/>
      <c r="FC45" s="71"/>
      <c r="FD45" s="71"/>
      <c r="FE45" s="71"/>
      <c r="FF45" s="71"/>
      <c r="FG45" s="71"/>
      <c r="FH45" s="71"/>
      <c r="FI45" s="71"/>
      <c r="FJ45" s="71"/>
      <c r="FK45" s="71"/>
      <c r="FL45" s="72"/>
      <c r="FM45" s="70">
        <v>60000</v>
      </c>
      <c r="FN45" s="71"/>
      <c r="FO45" s="71"/>
      <c r="FP45" s="71"/>
      <c r="FQ45" s="71"/>
      <c r="FR45" s="71"/>
      <c r="FS45" s="71"/>
      <c r="FT45" s="71"/>
      <c r="FU45" s="71"/>
      <c r="FV45" s="71"/>
      <c r="FW45" s="71"/>
      <c r="FX45" s="71"/>
      <c r="FY45" s="71"/>
      <c r="FZ45" s="72"/>
      <c r="GA45" s="70">
        <v>0</v>
      </c>
      <c r="GB45" s="71"/>
      <c r="GC45" s="71"/>
      <c r="GD45" s="71"/>
      <c r="GE45" s="71"/>
      <c r="GF45" s="71"/>
      <c r="GG45" s="71"/>
      <c r="GH45" s="71"/>
      <c r="GI45" s="71"/>
      <c r="GJ45" s="71"/>
      <c r="GK45" s="71"/>
      <c r="GL45" s="71"/>
      <c r="GM45" s="71"/>
      <c r="GN45" s="72"/>
      <c r="GO45" s="70">
        <v>60000</v>
      </c>
      <c r="GP45" s="71"/>
      <c r="GQ45" s="71"/>
      <c r="GR45" s="71"/>
      <c r="GS45" s="71"/>
      <c r="GT45" s="71"/>
      <c r="GU45" s="71"/>
      <c r="GV45" s="71"/>
      <c r="GW45" s="71"/>
      <c r="GX45" s="71"/>
      <c r="GY45" s="71"/>
      <c r="GZ45" s="71"/>
      <c r="HA45" s="71"/>
      <c r="HB45" s="71"/>
      <c r="HC45" s="72"/>
      <c r="HD45" s="70">
        <v>60000</v>
      </c>
      <c r="HE45" s="71"/>
      <c r="HF45" s="71"/>
      <c r="HG45" s="71"/>
      <c r="HH45" s="71"/>
      <c r="HI45" s="71"/>
      <c r="HJ45" s="71"/>
      <c r="HK45" s="71"/>
      <c r="HL45" s="71"/>
      <c r="HM45" s="71"/>
      <c r="HN45" s="71"/>
      <c r="HO45" s="71"/>
      <c r="HP45" s="71"/>
      <c r="HQ45" s="72"/>
      <c r="HR45" s="70">
        <v>0</v>
      </c>
      <c r="HS45" s="71"/>
      <c r="HT45" s="71"/>
      <c r="HU45" s="71"/>
      <c r="HV45" s="71"/>
      <c r="HW45" s="71"/>
      <c r="HX45" s="71"/>
      <c r="HY45" s="71"/>
      <c r="HZ45" s="71"/>
      <c r="IA45" s="71"/>
      <c r="IB45" s="71"/>
      <c r="IC45" s="71"/>
      <c r="ID45" s="71"/>
      <c r="IE45" s="72"/>
      <c r="IF45" s="70">
        <v>0</v>
      </c>
      <c r="IG45" s="71"/>
      <c r="IH45" s="71"/>
      <c r="II45" s="71"/>
      <c r="IJ45" s="71"/>
      <c r="IK45" s="71"/>
      <c r="IL45" s="71"/>
      <c r="IM45" s="71"/>
      <c r="IN45" s="71"/>
      <c r="IO45" s="71"/>
      <c r="IP45" s="71"/>
      <c r="IQ45" s="71"/>
      <c r="IR45" s="71"/>
      <c r="IS45" s="71"/>
      <c r="IT45" s="72"/>
    </row>
    <row r="46" spans="1:254" ht="26.45" customHeight="1">
      <c r="A46" s="24"/>
      <c r="B46" s="76" t="s">
        <v>133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7"/>
      <c r="AY46" s="78" t="s">
        <v>132</v>
      </c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80"/>
      <c r="BN46" s="78" t="s">
        <v>87</v>
      </c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80"/>
      <c r="CC46" s="78" t="s">
        <v>112</v>
      </c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80"/>
      <c r="CR46" s="78" t="s">
        <v>79</v>
      </c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80"/>
      <c r="DG46" s="70">
        <f t="shared" si="0"/>
        <v>0</v>
      </c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2"/>
      <c r="DV46" s="70">
        <v>62086</v>
      </c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2"/>
      <c r="EJ46" s="73">
        <v>62086</v>
      </c>
      <c r="EK46" s="74"/>
      <c r="EL46" s="74"/>
      <c r="EM46" s="74"/>
      <c r="EN46" s="74"/>
      <c r="EO46" s="74"/>
      <c r="EP46" s="74"/>
      <c r="EQ46" s="74"/>
      <c r="ER46" s="74"/>
      <c r="ES46" s="74"/>
      <c r="ET46" s="74"/>
      <c r="EU46" s="74"/>
      <c r="EV46" s="74"/>
      <c r="EW46" s="75"/>
      <c r="EX46" s="70">
        <v>60000</v>
      </c>
      <c r="EY46" s="71"/>
      <c r="EZ46" s="71"/>
      <c r="FA46" s="71"/>
      <c r="FB46" s="71"/>
      <c r="FC46" s="71"/>
      <c r="FD46" s="71"/>
      <c r="FE46" s="71"/>
      <c r="FF46" s="71"/>
      <c r="FG46" s="71"/>
      <c r="FH46" s="71"/>
      <c r="FI46" s="71"/>
      <c r="FJ46" s="71"/>
      <c r="FK46" s="71"/>
      <c r="FL46" s="72"/>
      <c r="FM46" s="70">
        <v>60000</v>
      </c>
      <c r="FN46" s="71"/>
      <c r="FO46" s="71"/>
      <c r="FP46" s="71"/>
      <c r="FQ46" s="71"/>
      <c r="FR46" s="71"/>
      <c r="FS46" s="71"/>
      <c r="FT46" s="71"/>
      <c r="FU46" s="71"/>
      <c r="FV46" s="71"/>
      <c r="FW46" s="71"/>
      <c r="FX46" s="71"/>
      <c r="FY46" s="71"/>
      <c r="FZ46" s="72"/>
      <c r="GA46" s="70">
        <v>0</v>
      </c>
      <c r="GB46" s="71"/>
      <c r="GC46" s="71"/>
      <c r="GD46" s="71"/>
      <c r="GE46" s="71"/>
      <c r="GF46" s="71"/>
      <c r="GG46" s="71"/>
      <c r="GH46" s="71"/>
      <c r="GI46" s="71"/>
      <c r="GJ46" s="71"/>
      <c r="GK46" s="71"/>
      <c r="GL46" s="71"/>
      <c r="GM46" s="71"/>
      <c r="GN46" s="72"/>
      <c r="GO46" s="70">
        <v>60000</v>
      </c>
      <c r="GP46" s="71"/>
      <c r="GQ46" s="71"/>
      <c r="GR46" s="71"/>
      <c r="GS46" s="71"/>
      <c r="GT46" s="71"/>
      <c r="GU46" s="71"/>
      <c r="GV46" s="71"/>
      <c r="GW46" s="71"/>
      <c r="GX46" s="71"/>
      <c r="GY46" s="71"/>
      <c r="GZ46" s="71"/>
      <c r="HA46" s="71"/>
      <c r="HB46" s="71"/>
      <c r="HC46" s="72"/>
      <c r="HD46" s="70">
        <v>60000</v>
      </c>
      <c r="HE46" s="71"/>
      <c r="HF46" s="71"/>
      <c r="HG46" s="71"/>
      <c r="HH46" s="71"/>
      <c r="HI46" s="71"/>
      <c r="HJ46" s="71"/>
      <c r="HK46" s="71"/>
      <c r="HL46" s="71"/>
      <c r="HM46" s="71"/>
      <c r="HN46" s="71"/>
      <c r="HO46" s="71"/>
      <c r="HP46" s="71"/>
      <c r="HQ46" s="72"/>
      <c r="HR46" s="70">
        <v>0</v>
      </c>
      <c r="HS46" s="71"/>
      <c r="HT46" s="71"/>
      <c r="HU46" s="71"/>
      <c r="HV46" s="71"/>
      <c r="HW46" s="71"/>
      <c r="HX46" s="71"/>
      <c r="HY46" s="71"/>
      <c r="HZ46" s="71"/>
      <c r="IA46" s="71"/>
      <c r="IB46" s="71"/>
      <c r="IC46" s="71"/>
      <c r="ID46" s="71"/>
      <c r="IE46" s="72"/>
      <c r="IF46" s="70">
        <v>0</v>
      </c>
      <c r="IG46" s="71"/>
      <c r="IH46" s="71"/>
      <c r="II46" s="71"/>
      <c r="IJ46" s="71"/>
      <c r="IK46" s="71"/>
      <c r="IL46" s="71"/>
      <c r="IM46" s="71"/>
      <c r="IN46" s="71"/>
      <c r="IO46" s="71"/>
      <c r="IP46" s="71"/>
      <c r="IQ46" s="71"/>
      <c r="IR46" s="71"/>
      <c r="IS46" s="71"/>
      <c r="IT46" s="72"/>
    </row>
    <row r="47" spans="1:254" ht="26.45" customHeight="1">
      <c r="A47" s="24"/>
      <c r="B47" s="76" t="s">
        <v>134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7"/>
      <c r="AY47" s="78" t="s">
        <v>135</v>
      </c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80"/>
      <c r="BN47" s="78" t="s">
        <v>87</v>
      </c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80"/>
      <c r="CC47" s="78" t="s">
        <v>55</v>
      </c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80"/>
      <c r="CR47" s="78" t="s">
        <v>79</v>
      </c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80"/>
      <c r="DG47" s="70">
        <f t="shared" si="0"/>
        <v>0</v>
      </c>
      <c r="DH47" s="71"/>
      <c r="DI47" s="71"/>
      <c r="DJ47" s="71"/>
      <c r="DK47" s="71"/>
      <c r="DL47" s="71"/>
      <c r="DM47" s="71"/>
      <c r="DN47" s="71"/>
      <c r="DO47" s="71"/>
      <c r="DP47" s="71"/>
      <c r="DQ47" s="71"/>
      <c r="DR47" s="71"/>
      <c r="DS47" s="71"/>
      <c r="DT47" s="71"/>
      <c r="DU47" s="72"/>
      <c r="DV47" s="70">
        <v>80000</v>
      </c>
      <c r="DW47" s="71"/>
      <c r="DX47" s="71"/>
      <c r="DY47" s="71"/>
      <c r="DZ47" s="71"/>
      <c r="EA47" s="71"/>
      <c r="EB47" s="71"/>
      <c r="EC47" s="71"/>
      <c r="ED47" s="71"/>
      <c r="EE47" s="71"/>
      <c r="EF47" s="71"/>
      <c r="EG47" s="71"/>
      <c r="EH47" s="71"/>
      <c r="EI47" s="72"/>
      <c r="EJ47" s="73">
        <v>80000</v>
      </c>
      <c r="EK47" s="74"/>
      <c r="EL47" s="74"/>
      <c r="EM47" s="74"/>
      <c r="EN47" s="74"/>
      <c r="EO47" s="74"/>
      <c r="EP47" s="74"/>
      <c r="EQ47" s="74"/>
      <c r="ER47" s="74"/>
      <c r="ES47" s="74"/>
      <c r="ET47" s="74"/>
      <c r="EU47" s="74"/>
      <c r="EV47" s="74"/>
      <c r="EW47" s="75"/>
      <c r="EX47" s="70">
        <v>80000</v>
      </c>
      <c r="EY47" s="71"/>
      <c r="EZ47" s="71"/>
      <c r="FA47" s="71"/>
      <c r="FB47" s="71"/>
      <c r="FC47" s="71"/>
      <c r="FD47" s="71"/>
      <c r="FE47" s="71"/>
      <c r="FF47" s="71"/>
      <c r="FG47" s="71"/>
      <c r="FH47" s="71"/>
      <c r="FI47" s="71"/>
      <c r="FJ47" s="71"/>
      <c r="FK47" s="71"/>
      <c r="FL47" s="72"/>
      <c r="FM47" s="70">
        <v>0</v>
      </c>
      <c r="FN47" s="71"/>
      <c r="FO47" s="71"/>
      <c r="FP47" s="71"/>
      <c r="FQ47" s="71"/>
      <c r="FR47" s="71"/>
      <c r="FS47" s="71"/>
      <c r="FT47" s="71"/>
      <c r="FU47" s="71"/>
      <c r="FV47" s="71"/>
      <c r="FW47" s="71"/>
      <c r="FX47" s="71"/>
      <c r="FY47" s="71"/>
      <c r="FZ47" s="72"/>
      <c r="GA47" s="70">
        <v>0</v>
      </c>
      <c r="GB47" s="71"/>
      <c r="GC47" s="71"/>
      <c r="GD47" s="71"/>
      <c r="GE47" s="71"/>
      <c r="GF47" s="71"/>
      <c r="GG47" s="71"/>
      <c r="GH47" s="71"/>
      <c r="GI47" s="71"/>
      <c r="GJ47" s="71"/>
      <c r="GK47" s="71"/>
      <c r="GL47" s="71"/>
      <c r="GM47" s="71"/>
      <c r="GN47" s="72"/>
      <c r="GO47" s="70">
        <v>80000</v>
      </c>
      <c r="GP47" s="71"/>
      <c r="GQ47" s="71"/>
      <c r="GR47" s="71"/>
      <c r="GS47" s="71"/>
      <c r="GT47" s="71"/>
      <c r="GU47" s="71"/>
      <c r="GV47" s="71"/>
      <c r="GW47" s="71"/>
      <c r="GX47" s="71"/>
      <c r="GY47" s="71"/>
      <c r="GZ47" s="71"/>
      <c r="HA47" s="71"/>
      <c r="HB47" s="71"/>
      <c r="HC47" s="72"/>
      <c r="HD47" s="70">
        <v>80000</v>
      </c>
      <c r="HE47" s="71"/>
      <c r="HF47" s="71"/>
      <c r="HG47" s="71"/>
      <c r="HH47" s="71"/>
      <c r="HI47" s="71"/>
      <c r="HJ47" s="71"/>
      <c r="HK47" s="71"/>
      <c r="HL47" s="71"/>
      <c r="HM47" s="71"/>
      <c r="HN47" s="71"/>
      <c r="HO47" s="71"/>
      <c r="HP47" s="71"/>
      <c r="HQ47" s="72"/>
      <c r="HR47" s="70">
        <v>0</v>
      </c>
      <c r="HS47" s="71"/>
      <c r="HT47" s="71"/>
      <c r="HU47" s="71"/>
      <c r="HV47" s="71"/>
      <c r="HW47" s="71"/>
      <c r="HX47" s="71"/>
      <c r="HY47" s="71"/>
      <c r="HZ47" s="71"/>
      <c r="IA47" s="71"/>
      <c r="IB47" s="71"/>
      <c r="IC47" s="71"/>
      <c r="ID47" s="71"/>
      <c r="IE47" s="72"/>
      <c r="IF47" s="70">
        <v>0</v>
      </c>
      <c r="IG47" s="71"/>
      <c r="IH47" s="71"/>
      <c r="II47" s="71"/>
      <c r="IJ47" s="71"/>
      <c r="IK47" s="71"/>
      <c r="IL47" s="71"/>
      <c r="IM47" s="71"/>
      <c r="IN47" s="71"/>
      <c r="IO47" s="71"/>
      <c r="IP47" s="71"/>
      <c r="IQ47" s="71"/>
      <c r="IR47" s="71"/>
      <c r="IS47" s="71"/>
      <c r="IT47" s="72"/>
    </row>
    <row r="48" spans="1:254" ht="26.45" customHeight="1">
      <c r="A48" s="24"/>
      <c r="B48" s="76" t="s">
        <v>136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7"/>
      <c r="AY48" s="78" t="s">
        <v>75</v>
      </c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80"/>
      <c r="BN48" s="78" t="s">
        <v>96</v>
      </c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80"/>
      <c r="CC48" s="78" t="s">
        <v>55</v>
      </c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80"/>
      <c r="CR48" s="78" t="s">
        <v>79</v>
      </c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80"/>
      <c r="DG48" s="70">
        <f t="shared" si="0"/>
        <v>49731658.880000003</v>
      </c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2"/>
      <c r="DV48" s="70">
        <v>49731658.880000003</v>
      </c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2"/>
      <c r="EJ48" s="73"/>
      <c r="EK48" s="74"/>
      <c r="EL48" s="74"/>
      <c r="EM48" s="74"/>
      <c r="EN48" s="74"/>
      <c r="EO48" s="74"/>
      <c r="EP48" s="74"/>
      <c r="EQ48" s="74"/>
      <c r="ER48" s="74"/>
      <c r="ES48" s="74"/>
      <c r="ET48" s="74"/>
      <c r="EU48" s="74"/>
      <c r="EV48" s="74"/>
      <c r="EW48" s="75"/>
      <c r="EX48" s="70">
        <v>37124100</v>
      </c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2"/>
      <c r="FM48" s="70">
        <v>37124100</v>
      </c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  <c r="FZ48" s="72"/>
      <c r="GA48" s="70">
        <v>0</v>
      </c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2"/>
      <c r="GO48" s="70">
        <v>37080000</v>
      </c>
      <c r="GP48" s="71"/>
      <c r="GQ48" s="71"/>
      <c r="GR48" s="71"/>
      <c r="GS48" s="71"/>
      <c r="GT48" s="71"/>
      <c r="GU48" s="71"/>
      <c r="GV48" s="71"/>
      <c r="GW48" s="71"/>
      <c r="GX48" s="71"/>
      <c r="GY48" s="71"/>
      <c r="GZ48" s="71"/>
      <c r="HA48" s="71"/>
      <c r="HB48" s="71"/>
      <c r="HC48" s="72"/>
      <c r="HD48" s="70">
        <v>37080000</v>
      </c>
      <c r="HE48" s="71"/>
      <c r="HF48" s="71"/>
      <c r="HG48" s="71"/>
      <c r="HH48" s="71"/>
      <c r="HI48" s="71"/>
      <c r="HJ48" s="71"/>
      <c r="HK48" s="71"/>
      <c r="HL48" s="71"/>
      <c r="HM48" s="71"/>
      <c r="HN48" s="71"/>
      <c r="HO48" s="71"/>
      <c r="HP48" s="71"/>
      <c r="HQ48" s="72"/>
      <c r="HR48" s="70">
        <v>0</v>
      </c>
      <c r="HS48" s="71"/>
      <c r="HT48" s="71"/>
      <c r="HU48" s="71"/>
      <c r="HV48" s="71"/>
      <c r="HW48" s="71"/>
      <c r="HX48" s="71"/>
      <c r="HY48" s="71"/>
      <c r="HZ48" s="71"/>
      <c r="IA48" s="71"/>
      <c r="IB48" s="71"/>
      <c r="IC48" s="71"/>
      <c r="ID48" s="71"/>
      <c r="IE48" s="72"/>
      <c r="IF48" s="70">
        <v>0</v>
      </c>
      <c r="IG48" s="71"/>
      <c r="IH48" s="71"/>
      <c r="II48" s="71"/>
      <c r="IJ48" s="71"/>
      <c r="IK48" s="71"/>
      <c r="IL48" s="71"/>
      <c r="IM48" s="71"/>
      <c r="IN48" s="71"/>
      <c r="IO48" s="71"/>
      <c r="IP48" s="71"/>
      <c r="IQ48" s="71"/>
      <c r="IR48" s="71"/>
      <c r="IS48" s="71"/>
      <c r="IT48" s="72"/>
    </row>
    <row r="49" spans="1:254" ht="26.45" customHeight="1">
      <c r="A49" s="24"/>
      <c r="B49" s="76" t="s">
        <v>137</v>
      </c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7"/>
      <c r="AY49" s="78" t="s">
        <v>54</v>
      </c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80"/>
      <c r="BN49" s="78" t="s">
        <v>87</v>
      </c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80"/>
      <c r="CC49" s="78" t="s">
        <v>55</v>
      </c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80"/>
      <c r="CR49" s="78" t="s">
        <v>79</v>
      </c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80"/>
      <c r="DG49" s="70">
        <f t="shared" si="0"/>
        <v>-54</v>
      </c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2"/>
      <c r="DV49" s="70">
        <v>7651600</v>
      </c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2"/>
      <c r="EJ49" s="73">
        <v>7651654</v>
      </c>
      <c r="EK49" s="74"/>
      <c r="EL49" s="74"/>
      <c r="EM49" s="74"/>
      <c r="EN49" s="74"/>
      <c r="EO49" s="74"/>
      <c r="EP49" s="74"/>
      <c r="EQ49" s="74"/>
      <c r="ER49" s="74"/>
      <c r="ES49" s="74"/>
      <c r="ET49" s="74"/>
      <c r="EU49" s="74"/>
      <c r="EV49" s="74"/>
      <c r="EW49" s="75"/>
      <c r="EX49" s="70">
        <v>7651600</v>
      </c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2"/>
      <c r="FM49" s="70">
        <v>7651600</v>
      </c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2"/>
      <c r="GA49" s="70">
        <v>0</v>
      </c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2"/>
      <c r="GO49" s="70">
        <v>7651600</v>
      </c>
      <c r="GP49" s="71"/>
      <c r="GQ49" s="71"/>
      <c r="GR49" s="71"/>
      <c r="GS49" s="71"/>
      <c r="GT49" s="71"/>
      <c r="GU49" s="71"/>
      <c r="GV49" s="71"/>
      <c r="GW49" s="71"/>
      <c r="GX49" s="71"/>
      <c r="GY49" s="71"/>
      <c r="GZ49" s="71"/>
      <c r="HA49" s="71"/>
      <c r="HB49" s="71"/>
      <c r="HC49" s="72"/>
      <c r="HD49" s="70">
        <v>7651600</v>
      </c>
      <c r="HE49" s="71"/>
      <c r="HF49" s="71"/>
      <c r="HG49" s="71"/>
      <c r="HH49" s="71"/>
      <c r="HI49" s="71"/>
      <c r="HJ49" s="71"/>
      <c r="HK49" s="71"/>
      <c r="HL49" s="71"/>
      <c r="HM49" s="71"/>
      <c r="HN49" s="71"/>
      <c r="HO49" s="71"/>
      <c r="HP49" s="71"/>
      <c r="HQ49" s="72"/>
      <c r="HR49" s="70">
        <v>0</v>
      </c>
      <c r="HS49" s="71"/>
      <c r="HT49" s="71"/>
      <c r="HU49" s="71"/>
      <c r="HV49" s="71"/>
      <c r="HW49" s="71"/>
      <c r="HX49" s="71"/>
      <c r="HY49" s="71"/>
      <c r="HZ49" s="71"/>
      <c r="IA49" s="71"/>
      <c r="IB49" s="71"/>
      <c r="IC49" s="71"/>
      <c r="ID49" s="71"/>
      <c r="IE49" s="72"/>
      <c r="IF49" s="70">
        <v>0</v>
      </c>
      <c r="IG49" s="71"/>
      <c r="IH49" s="71"/>
      <c r="II49" s="71"/>
      <c r="IJ49" s="71"/>
      <c r="IK49" s="71"/>
      <c r="IL49" s="71"/>
      <c r="IM49" s="71"/>
      <c r="IN49" s="71"/>
      <c r="IO49" s="71"/>
      <c r="IP49" s="71"/>
      <c r="IQ49" s="71"/>
      <c r="IR49" s="71"/>
      <c r="IS49" s="71"/>
      <c r="IT49" s="72"/>
    </row>
    <row r="50" spans="1:254" ht="26.45" customHeight="1">
      <c r="A50" s="24"/>
      <c r="B50" s="76" t="s">
        <v>137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7"/>
      <c r="AY50" s="78" t="s">
        <v>54</v>
      </c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80"/>
      <c r="BN50" s="78" t="s">
        <v>85</v>
      </c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80"/>
      <c r="CC50" s="78" t="s">
        <v>55</v>
      </c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80"/>
      <c r="CR50" s="78" t="s">
        <v>79</v>
      </c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80"/>
      <c r="DG50" s="70">
        <f t="shared" si="0"/>
        <v>241779.5700000003</v>
      </c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2"/>
      <c r="DV50" s="70">
        <v>29878253.57</v>
      </c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2"/>
      <c r="EJ50" s="73">
        <v>29636474</v>
      </c>
      <c r="EK50" s="74"/>
      <c r="EL50" s="74"/>
      <c r="EM50" s="74"/>
      <c r="EN50" s="74"/>
      <c r="EO50" s="74"/>
      <c r="EP50" s="74"/>
      <c r="EQ50" s="74"/>
      <c r="ER50" s="74"/>
      <c r="ES50" s="74"/>
      <c r="ET50" s="74"/>
      <c r="EU50" s="74"/>
      <c r="EV50" s="74"/>
      <c r="EW50" s="75"/>
      <c r="EX50" s="70">
        <v>20633900</v>
      </c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  <c r="FK50" s="71"/>
      <c r="FL50" s="72"/>
      <c r="FM50" s="70">
        <v>20633900</v>
      </c>
      <c r="FN50" s="71"/>
      <c r="FO50" s="71"/>
      <c r="FP50" s="71"/>
      <c r="FQ50" s="71"/>
      <c r="FR50" s="71"/>
      <c r="FS50" s="71"/>
      <c r="FT50" s="71"/>
      <c r="FU50" s="71"/>
      <c r="FV50" s="71"/>
      <c r="FW50" s="71"/>
      <c r="FX50" s="71"/>
      <c r="FY50" s="71"/>
      <c r="FZ50" s="72"/>
      <c r="GA50" s="70">
        <v>0</v>
      </c>
      <c r="GB50" s="71"/>
      <c r="GC50" s="71"/>
      <c r="GD50" s="71"/>
      <c r="GE50" s="71"/>
      <c r="GF50" s="71"/>
      <c r="GG50" s="71"/>
      <c r="GH50" s="71"/>
      <c r="GI50" s="71"/>
      <c r="GJ50" s="71"/>
      <c r="GK50" s="71"/>
      <c r="GL50" s="71"/>
      <c r="GM50" s="71"/>
      <c r="GN50" s="72"/>
      <c r="GO50" s="70">
        <v>20600000</v>
      </c>
      <c r="GP50" s="71"/>
      <c r="GQ50" s="71"/>
      <c r="GR50" s="71"/>
      <c r="GS50" s="71"/>
      <c r="GT50" s="71"/>
      <c r="GU50" s="71"/>
      <c r="GV50" s="71"/>
      <c r="GW50" s="71"/>
      <c r="GX50" s="71"/>
      <c r="GY50" s="71"/>
      <c r="GZ50" s="71"/>
      <c r="HA50" s="71"/>
      <c r="HB50" s="71"/>
      <c r="HC50" s="72"/>
      <c r="HD50" s="70">
        <v>20600000</v>
      </c>
      <c r="HE50" s="71"/>
      <c r="HF50" s="71"/>
      <c r="HG50" s="71"/>
      <c r="HH50" s="71"/>
      <c r="HI50" s="71"/>
      <c r="HJ50" s="71"/>
      <c r="HK50" s="71"/>
      <c r="HL50" s="71"/>
      <c r="HM50" s="71"/>
      <c r="HN50" s="71"/>
      <c r="HO50" s="71"/>
      <c r="HP50" s="71"/>
      <c r="HQ50" s="72"/>
      <c r="HR50" s="70">
        <v>0</v>
      </c>
      <c r="HS50" s="71"/>
      <c r="HT50" s="71"/>
      <c r="HU50" s="71"/>
      <c r="HV50" s="71"/>
      <c r="HW50" s="71"/>
      <c r="HX50" s="71"/>
      <c r="HY50" s="71"/>
      <c r="HZ50" s="71"/>
      <c r="IA50" s="71"/>
      <c r="IB50" s="71"/>
      <c r="IC50" s="71"/>
      <c r="ID50" s="71"/>
      <c r="IE50" s="72"/>
      <c r="IF50" s="70">
        <v>0</v>
      </c>
      <c r="IG50" s="71"/>
      <c r="IH50" s="71"/>
      <c r="II50" s="71"/>
      <c r="IJ50" s="71"/>
      <c r="IK50" s="71"/>
      <c r="IL50" s="71"/>
      <c r="IM50" s="71"/>
      <c r="IN50" s="71"/>
      <c r="IO50" s="71"/>
      <c r="IP50" s="71"/>
      <c r="IQ50" s="71"/>
      <c r="IR50" s="71"/>
      <c r="IS50" s="71"/>
      <c r="IT50" s="72"/>
    </row>
    <row r="51" spans="1:254" ht="26.45" customHeight="1">
      <c r="A51" s="24"/>
      <c r="B51" s="76" t="s">
        <v>137</v>
      </c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7"/>
      <c r="AY51" s="78" t="s">
        <v>54</v>
      </c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80"/>
      <c r="BN51" s="78" t="s">
        <v>83</v>
      </c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80"/>
      <c r="CC51" s="78" t="s">
        <v>55</v>
      </c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80"/>
      <c r="CR51" s="78" t="s">
        <v>79</v>
      </c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80"/>
      <c r="DG51" s="70">
        <f t="shared" si="0"/>
        <v>0</v>
      </c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2"/>
      <c r="DV51" s="70">
        <v>265660</v>
      </c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2"/>
      <c r="EJ51" s="73">
        <v>265660</v>
      </c>
      <c r="EK51" s="74"/>
      <c r="EL51" s="74"/>
      <c r="EM51" s="74"/>
      <c r="EN51" s="74"/>
      <c r="EO51" s="74"/>
      <c r="EP51" s="74"/>
      <c r="EQ51" s="74"/>
      <c r="ER51" s="74"/>
      <c r="ES51" s="74"/>
      <c r="ET51" s="74"/>
      <c r="EU51" s="74"/>
      <c r="EV51" s="74"/>
      <c r="EW51" s="75"/>
      <c r="EX51" s="70">
        <v>0</v>
      </c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2"/>
      <c r="FM51" s="70">
        <v>0</v>
      </c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2"/>
      <c r="GA51" s="70">
        <v>0</v>
      </c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2"/>
      <c r="GO51" s="70">
        <v>0</v>
      </c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71"/>
      <c r="HB51" s="71"/>
      <c r="HC51" s="72"/>
      <c r="HD51" s="70">
        <v>0</v>
      </c>
      <c r="HE51" s="71"/>
      <c r="HF51" s="71"/>
      <c r="HG51" s="71"/>
      <c r="HH51" s="71"/>
      <c r="HI51" s="71"/>
      <c r="HJ51" s="71"/>
      <c r="HK51" s="71"/>
      <c r="HL51" s="71"/>
      <c r="HM51" s="71"/>
      <c r="HN51" s="71"/>
      <c r="HO51" s="71"/>
      <c r="HP51" s="71"/>
      <c r="HQ51" s="72"/>
      <c r="HR51" s="70">
        <v>0</v>
      </c>
      <c r="HS51" s="71"/>
      <c r="HT51" s="71"/>
      <c r="HU51" s="71"/>
      <c r="HV51" s="71"/>
      <c r="HW51" s="71"/>
      <c r="HX51" s="71"/>
      <c r="HY51" s="71"/>
      <c r="HZ51" s="71"/>
      <c r="IA51" s="71"/>
      <c r="IB51" s="71"/>
      <c r="IC51" s="71"/>
      <c r="ID51" s="71"/>
      <c r="IE51" s="72"/>
      <c r="IF51" s="70">
        <v>0</v>
      </c>
      <c r="IG51" s="71"/>
      <c r="IH51" s="71"/>
      <c r="II51" s="71"/>
      <c r="IJ51" s="71"/>
      <c r="IK51" s="71"/>
      <c r="IL51" s="71"/>
      <c r="IM51" s="71"/>
      <c r="IN51" s="71"/>
      <c r="IO51" s="71"/>
      <c r="IP51" s="71"/>
      <c r="IQ51" s="71"/>
      <c r="IR51" s="71"/>
      <c r="IS51" s="71"/>
      <c r="IT51" s="72"/>
    </row>
    <row r="52" spans="1:254" ht="26.45" customHeight="1">
      <c r="A52" s="24"/>
      <c r="B52" s="76" t="s">
        <v>137</v>
      </c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7"/>
      <c r="AY52" s="78" t="s">
        <v>54</v>
      </c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80"/>
      <c r="BN52" s="78" t="s">
        <v>81</v>
      </c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80"/>
      <c r="CC52" s="78" t="s">
        <v>55</v>
      </c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80"/>
      <c r="CR52" s="78" t="s">
        <v>79</v>
      </c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80"/>
      <c r="DG52" s="70">
        <f t="shared" si="0"/>
        <v>0</v>
      </c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2"/>
      <c r="DV52" s="70">
        <v>250000</v>
      </c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2"/>
      <c r="EJ52" s="73">
        <v>250000</v>
      </c>
      <c r="EK52" s="74"/>
      <c r="EL52" s="74"/>
      <c r="EM52" s="74"/>
      <c r="EN52" s="74"/>
      <c r="EO52" s="74"/>
      <c r="EP52" s="74"/>
      <c r="EQ52" s="74"/>
      <c r="ER52" s="74"/>
      <c r="ES52" s="74"/>
      <c r="ET52" s="74"/>
      <c r="EU52" s="74"/>
      <c r="EV52" s="74"/>
      <c r="EW52" s="75"/>
      <c r="EX52" s="70">
        <v>0</v>
      </c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/>
      <c r="FK52" s="71"/>
      <c r="FL52" s="72"/>
      <c r="FM52" s="70">
        <v>0</v>
      </c>
      <c r="FN52" s="71"/>
      <c r="FO52" s="71"/>
      <c r="FP52" s="71"/>
      <c r="FQ52" s="71"/>
      <c r="FR52" s="71"/>
      <c r="FS52" s="71"/>
      <c r="FT52" s="71"/>
      <c r="FU52" s="71"/>
      <c r="FV52" s="71"/>
      <c r="FW52" s="71"/>
      <c r="FX52" s="71"/>
      <c r="FY52" s="71"/>
      <c r="FZ52" s="72"/>
      <c r="GA52" s="70">
        <v>0</v>
      </c>
      <c r="GB52" s="71"/>
      <c r="GC52" s="71"/>
      <c r="GD52" s="71"/>
      <c r="GE52" s="71"/>
      <c r="GF52" s="71"/>
      <c r="GG52" s="71"/>
      <c r="GH52" s="71"/>
      <c r="GI52" s="71"/>
      <c r="GJ52" s="71"/>
      <c r="GK52" s="71"/>
      <c r="GL52" s="71"/>
      <c r="GM52" s="71"/>
      <c r="GN52" s="72"/>
      <c r="GO52" s="70">
        <v>0</v>
      </c>
      <c r="GP52" s="71"/>
      <c r="GQ52" s="71"/>
      <c r="GR52" s="71"/>
      <c r="GS52" s="71"/>
      <c r="GT52" s="71"/>
      <c r="GU52" s="71"/>
      <c r="GV52" s="71"/>
      <c r="GW52" s="71"/>
      <c r="GX52" s="71"/>
      <c r="GY52" s="71"/>
      <c r="GZ52" s="71"/>
      <c r="HA52" s="71"/>
      <c r="HB52" s="71"/>
      <c r="HC52" s="72"/>
      <c r="HD52" s="70">
        <v>0</v>
      </c>
      <c r="HE52" s="71"/>
      <c r="HF52" s="71"/>
      <c r="HG52" s="71"/>
      <c r="HH52" s="71"/>
      <c r="HI52" s="71"/>
      <c r="HJ52" s="71"/>
      <c r="HK52" s="71"/>
      <c r="HL52" s="71"/>
      <c r="HM52" s="71"/>
      <c r="HN52" s="71"/>
      <c r="HO52" s="71"/>
      <c r="HP52" s="71"/>
      <c r="HQ52" s="72"/>
      <c r="HR52" s="70">
        <v>0</v>
      </c>
      <c r="HS52" s="71"/>
      <c r="HT52" s="71"/>
      <c r="HU52" s="71"/>
      <c r="HV52" s="71"/>
      <c r="HW52" s="71"/>
      <c r="HX52" s="71"/>
      <c r="HY52" s="71"/>
      <c r="HZ52" s="71"/>
      <c r="IA52" s="71"/>
      <c r="IB52" s="71"/>
      <c r="IC52" s="71"/>
      <c r="ID52" s="71"/>
      <c r="IE52" s="72"/>
      <c r="IF52" s="70">
        <v>0</v>
      </c>
      <c r="IG52" s="71"/>
      <c r="IH52" s="71"/>
      <c r="II52" s="71"/>
      <c r="IJ52" s="71"/>
      <c r="IK52" s="71"/>
      <c r="IL52" s="71"/>
      <c r="IM52" s="71"/>
      <c r="IN52" s="71"/>
      <c r="IO52" s="71"/>
      <c r="IP52" s="71"/>
      <c r="IQ52" s="71"/>
      <c r="IR52" s="71"/>
      <c r="IS52" s="71"/>
      <c r="IT52" s="72"/>
    </row>
    <row r="53" spans="1:254" ht="26.45" customHeight="1">
      <c r="A53" s="24"/>
      <c r="B53" s="76" t="s">
        <v>138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7"/>
      <c r="AY53" s="78" t="s">
        <v>139</v>
      </c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80"/>
      <c r="BN53" s="78" t="s">
        <v>87</v>
      </c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80"/>
      <c r="CC53" s="78" t="s">
        <v>55</v>
      </c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80"/>
      <c r="CR53" s="78" t="s">
        <v>79</v>
      </c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80"/>
      <c r="DG53" s="70">
        <f t="shared" si="0"/>
        <v>0</v>
      </c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2"/>
      <c r="DV53" s="70">
        <v>1910800</v>
      </c>
      <c r="DW53" s="71"/>
      <c r="DX53" s="71"/>
      <c r="DY53" s="71"/>
      <c r="DZ53" s="71"/>
      <c r="EA53" s="71"/>
      <c r="EB53" s="71"/>
      <c r="EC53" s="71"/>
      <c r="ED53" s="71"/>
      <c r="EE53" s="71"/>
      <c r="EF53" s="71"/>
      <c r="EG53" s="71"/>
      <c r="EH53" s="71"/>
      <c r="EI53" s="72"/>
      <c r="EJ53" s="73">
        <v>1910800</v>
      </c>
      <c r="EK53" s="74"/>
      <c r="EL53" s="74"/>
      <c r="EM53" s="74"/>
      <c r="EN53" s="74"/>
      <c r="EO53" s="74"/>
      <c r="EP53" s="74"/>
      <c r="EQ53" s="74"/>
      <c r="ER53" s="74"/>
      <c r="ES53" s="74"/>
      <c r="ET53" s="74"/>
      <c r="EU53" s="74"/>
      <c r="EV53" s="74"/>
      <c r="EW53" s="75"/>
      <c r="EX53" s="70">
        <v>1910800</v>
      </c>
      <c r="EY53" s="71"/>
      <c r="EZ53" s="71"/>
      <c r="FA53" s="71"/>
      <c r="FB53" s="71"/>
      <c r="FC53" s="71"/>
      <c r="FD53" s="71"/>
      <c r="FE53" s="71"/>
      <c r="FF53" s="71"/>
      <c r="FG53" s="71"/>
      <c r="FH53" s="71"/>
      <c r="FI53" s="71"/>
      <c r="FJ53" s="71"/>
      <c r="FK53" s="71"/>
      <c r="FL53" s="72"/>
      <c r="FM53" s="70">
        <v>1910800</v>
      </c>
      <c r="FN53" s="71"/>
      <c r="FO53" s="71"/>
      <c r="FP53" s="71"/>
      <c r="FQ53" s="71"/>
      <c r="FR53" s="71"/>
      <c r="FS53" s="71"/>
      <c r="FT53" s="71"/>
      <c r="FU53" s="71"/>
      <c r="FV53" s="71"/>
      <c r="FW53" s="71"/>
      <c r="FX53" s="71"/>
      <c r="FY53" s="71"/>
      <c r="FZ53" s="72"/>
      <c r="GA53" s="70">
        <v>0</v>
      </c>
      <c r="GB53" s="71"/>
      <c r="GC53" s="71"/>
      <c r="GD53" s="71"/>
      <c r="GE53" s="71"/>
      <c r="GF53" s="71"/>
      <c r="GG53" s="71"/>
      <c r="GH53" s="71"/>
      <c r="GI53" s="71"/>
      <c r="GJ53" s="71"/>
      <c r="GK53" s="71"/>
      <c r="GL53" s="71"/>
      <c r="GM53" s="71"/>
      <c r="GN53" s="72"/>
      <c r="GO53" s="70">
        <v>1910800</v>
      </c>
      <c r="GP53" s="71"/>
      <c r="GQ53" s="71"/>
      <c r="GR53" s="71"/>
      <c r="GS53" s="71"/>
      <c r="GT53" s="71"/>
      <c r="GU53" s="71"/>
      <c r="GV53" s="71"/>
      <c r="GW53" s="71"/>
      <c r="GX53" s="71"/>
      <c r="GY53" s="71"/>
      <c r="GZ53" s="71"/>
      <c r="HA53" s="71"/>
      <c r="HB53" s="71"/>
      <c r="HC53" s="72"/>
      <c r="HD53" s="70">
        <v>1910800</v>
      </c>
      <c r="HE53" s="71"/>
      <c r="HF53" s="71"/>
      <c r="HG53" s="71"/>
      <c r="HH53" s="71"/>
      <c r="HI53" s="71"/>
      <c r="HJ53" s="71"/>
      <c r="HK53" s="71"/>
      <c r="HL53" s="71"/>
      <c r="HM53" s="71"/>
      <c r="HN53" s="71"/>
      <c r="HO53" s="71"/>
      <c r="HP53" s="71"/>
      <c r="HQ53" s="72"/>
      <c r="HR53" s="70">
        <v>0</v>
      </c>
      <c r="HS53" s="71"/>
      <c r="HT53" s="71"/>
      <c r="HU53" s="71"/>
      <c r="HV53" s="71"/>
      <c r="HW53" s="71"/>
      <c r="HX53" s="71"/>
      <c r="HY53" s="71"/>
      <c r="HZ53" s="71"/>
      <c r="IA53" s="71"/>
      <c r="IB53" s="71"/>
      <c r="IC53" s="71"/>
      <c r="ID53" s="71"/>
      <c r="IE53" s="72"/>
      <c r="IF53" s="70">
        <v>0</v>
      </c>
      <c r="IG53" s="71"/>
      <c r="IH53" s="71"/>
      <c r="II53" s="71"/>
      <c r="IJ53" s="71"/>
      <c r="IK53" s="71"/>
      <c r="IL53" s="71"/>
      <c r="IM53" s="71"/>
      <c r="IN53" s="71"/>
      <c r="IO53" s="71"/>
      <c r="IP53" s="71"/>
      <c r="IQ53" s="71"/>
      <c r="IR53" s="71"/>
      <c r="IS53" s="71"/>
      <c r="IT53" s="72"/>
    </row>
    <row r="54" spans="1:254" ht="26.45" customHeight="1">
      <c r="A54" s="24"/>
      <c r="B54" s="76" t="s">
        <v>138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7"/>
      <c r="AY54" s="78" t="s">
        <v>139</v>
      </c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80"/>
      <c r="BN54" s="78" t="s">
        <v>85</v>
      </c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80"/>
      <c r="CC54" s="78" t="s">
        <v>55</v>
      </c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80"/>
      <c r="CR54" s="78" t="s">
        <v>79</v>
      </c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80"/>
      <c r="DG54" s="70">
        <f t="shared" si="0"/>
        <v>58676.839999999851</v>
      </c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2"/>
      <c r="DV54" s="70">
        <v>8920105.3100000005</v>
      </c>
      <c r="DW54" s="71"/>
      <c r="DX54" s="71"/>
      <c r="DY54" s="71"/>
      <c r="DZ54" s="71"/>
      <c r="EA54" s="71"/>
      <c r="EB54" s="71"/>
      <c r="EC54" s="71"/>
      <c r="ED54" s="71"/>
      <c r="EE54" s="71"/>
      <c r="EF54" s="71"/>
      <c r="EG54" s="71"/>
      <c r="EH54" s="71"/>
      <c r="EI54" s="72"/>
      <c r="EJ54" s="73">
        <v>8861428.4700000007</v>
      </c>
      <c r="EK54" s="74"/>
      <c r="EL54" s="74"/>
      <c r="EM54" s="74"/>
      <c r="EN54" s="74"/>
      <c r="EO54" s="74"/>
      <c r="EP54" s="74"/>
      <c r="EQ54" s="74"/>
      <c r="ER54" s="74"/>
      <c r="ES54" s="74"/>
      <c r="ET54" s="74"/>
      <c r="EU54" s="74"/>
      <c r="EV54" s="74"/>
      <c r="EW54" s="75"/>
      <c r="EX54" s="70">
        <v>6227800</v>
      </c>
      <c r="EY54" s="71"/>
      <c r="EZ54" s="71"/>
      <c r="FA54" s="71"/>
      <c r="FB54" s="71"/>
      <c r="FC54" s="71"/>
      <c r="FD54" s="71"/>
      <c r="FE54" s="71"/>
      <c r="FF54" s="71"/>
      <c r="FG54" s="71"/>
      <c r="FH54" s="71"/>
      <c r="FI54" s="71"/>
      <c r="FJ54" s="71"/>
      <c r="FK54" s="71"/>
      <c r="FL54" s="72"/>
      <c r="FM54" s="70">
        <v>6227800</v>
      </c>
      <c r="FN54" s="71"/>
      <c r="FO54" s="71"/>
      <c r="FP54" s="71"/>
      <c r="FQ54" s="71"/>
      <c r="FR54" s="71"/>
      <c r="FS54" s="71"/>
      <c r="FT54" s="71"/>
      <c r="FU54" s="71"/>
      <c r="FV54" s="71"/>
      <c r="FW54" s="71"/>
      <c r="FX54" s="71"/>
      <c r="FY54" s="71"/>
      <c r="FZ54" s="72"/>
      <c r="GA54" s="70">
        <v>0</v>
      </c>
      <c r="GB54" s="71"/>
      <c r="GC54" s="71"/>
      <c r="GD54" s="71"/>
      <c r="GE54" s="71"/>
      <c r="GF54" s="71"/>
      <c r="GG54" s="71"/>
      <c r="GH54" s="71"/>
      <c r="GI54" s="71"/>
      <c r="GJ54" s="71"/>
      <c r="GK54" s="71"/>
      <c r="GL54" s="71"/>
      <c r="GM54" s="71"/>
      <c r="GN54" s="72"/>
      <c r="GO54" s="70">
        <v>6217600</v>
      </c>
      <c r="GP54" s="71"/>
      <c r="GQ54" s="71"/>
      <c r="GR54" s="71"/>
      <c r="GS54" s="71"/>
      <c r="GT54" s="71"/>
      <c r="GU54" s="71"/>
      <c r="GV54" s="71"/>
      <c r="GW54" s="71"/>
      <c r="GX54" s="71"/>
      <c r="GY54" s="71"/>
      <c r="GZ54" s="71"/>
      <c r="HA54" s="71"/>
      <c r="HB54" s="71"/>
      <c r="HC54" s="72"/>
      <c r="HD54" s="70">
        <v>6217600</v>
      </c>
      <c r="HE54" s="71"/>
      <c r="HF54" s="71"/>
      <c r="HG54" s="71"/>
      <c r="HH54" s="71"/>
      <c r="HI54" s="71"/>
      <c r="HJ54" s="71"/>
      <c r="HK54" s="71"/>
      <c r="HL54" s="71"/>
      <c r="HM54" s="71"/>
      <c r="HN54" s="71"/>
      <c r="HO54" s="71"/>
      <c r="HP54" s="71"/>
      <c r="HQ54" s="72"/>
      <c r="HR54" s="70">
        <v>0</v>
      </c>
      <c r="HS54" s="71"/>
      <c r="HT54" s="71"/>
      <c r="HU54" s="71"/>
      <c r="HV54" s="71"/>
      <c r="HW54" s="71"/>
      <c r="HX54" s="71"/>
      <c r="HY54" s="71"/>
      <c r="HZ54" s="71"/>
      <c r="IA54" s="71"/>
      <c r="IB54" s="71"/>
      <c r="IC54" s="71"/>
      <c r="ID54" s="71"/>
      <c r="IE54" s="72"/>
      <c r="IF54" s="70">
        <v>0</v>
      </c>
      <c r="IG54" s="71"/>
      <c r="IH54" s="71"/>
      <c r="II54" s="71"/>
      <c r="IJ54" s="71"/>
      <c r="IK54" s="71"/>
      <c r="IL54" s="71"/>
      <c r="IM54" s="71"/>
      <c r="IN54" s="71"/>
      <c r="IO54" s="71"/>
      <c r="IP54" s="71"/>
      <c r="IQ54" s="71"/>
      <c r="IR54" s="71"/>
      <c r="IS54" s="71"/>
      <c r="IT54" s="72"/>
    </row>
    <row r="55" spans="1:254" ht="26.45" customHeight="1">
      <c r="A55" s="24"/>
      <c r="B55" s="76" t="s">
        <v>138</v>
      </c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7"/>
      <c r="AY55" s="78" t="s">
        <v>139</v>
      </c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80"/>
      <c r="BN55" s="78" t="s">
        <v>83</v>
      </c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80"/>
      <c r="CC55" s="78" t="s">
        <v>55</v>
      </c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80"/>
      <c r="CR55" s="78" t="s">
        <v>79</v>
      </c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80"/>
      <c r="DG55" s="70">
        <f t="shared" si="0"/>
        <v>0</v>
      </c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2"/>
      <c r="DV55" s="70">
        <v>80240</v>
      </c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2"/>
      <c r="EJ55" s="73">
        <v>80240</v>
      </c>
      <c r="EK55" s="74"/>
      <c r="EL55" s="74"/>
      <c r="EM55" s="74"/>
      <c r="EN55" s="74"/>
      <c r="EO55" s="74"/>
      <c r="EP55" s="74"/>
      <c r="EQ55" s="74"/>
      <c r="ER55" s="74"/>
      <c r="ES55" s="74"/>
      <c r="ET55" s="74"/>
      <c r="EU55" s="74"/>
      <c r="EV55" s="74"/>
      <c r="EW55" s="75"/>
      <c r="EX55" s="70">
        <v>0</v>
      </c>
      <c r="EY55" s="71"/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1"/>
      <c r="FK55" s="71"/>
      <c r="FL55" s="72"/>
      <c r="FM55" s="70">
        <v>0</v>
      </c>
      <c r="FN55" s="71"/>
      <c r="FO55" s="71"/>
      <c r="FP55" s="71"/>
      <c r="FQ55" s="71"/>
      <c r="FR55" s="71"/>
      <c r="FS55" s="71"/>
      <c r="FT55" s="71"/>
      <c r="FU55" s="71"/>
      <c r="FV55" s="71"/>
      <c r="FW55" s="71"/>
      <c r="FX55" s="71"/>
      <c r="FY55" s="71"/>
      <c r="FZ55" s="72"/>
      <c r="GA55" s="70">
        <v>0</v>
      </c>
      <c r="GB55" s="71"/>
      <c r="GC55" s="71"/>
      <c r="GD55" s="71"/>
      <c r="GE55" s="71"/>
      <c r="GF55" s="71"/>
      <c r="GG55" s="71"/>
      <c r="GH55" s="71"/>
      <c r="GI55" s="71"/>
      <c r="GJ55" s="71"/>
      <c r="GK55" s="71"/>
      <c r="GL55" s="71"/>
      <c r="GM55" s="71"/>
      <c r="GN55" s="72"/>
      <c r="GO55" s="70">
        <v>0</v>
      </c>
      <c r="GP55" s="71"/>
      <c r="GQ55" s="71"/>
      <c r="GR55" s="71"/>
      <c r="GS55" s="71"/>
      <c r="GT55" s="71"/>
      <c r="GU55" s="71"/>
      <c r="GV55" s="71"/>
      <c r="GW55" s="71"/>
      <c r="GX55" s="71"/>
      <c r="GY55" s="71"/>
      <c r="GZ55" s="71"/>
      <c r="HA55" s="71"/>
      <c r="HB55" s="71"/>
      <c r="HC55" s="72"/>
      <c r="HD55" s="70">
        <v>0</v>
      </c>
      <c r="HE55" s="71"/>
      <c r="HF55" s="71"/>
      <c r="HG55" s="71"/>
      <c r="HH55" s="71"/>
      <c r="HI55" s="71"/>
      <c r="HJ55" s="71"/>
      <c r="HK55" s="71"/>
      <c r="HL55" s="71"/>
      <c r="HM55" s="71"/>
      <c r="HN55" s="71"/>
      <c r="HO55" s="71"/>
      <c r="HP55" s="71"/>
      <c r="HQ55" s="72"/>
      <c r="HR55" s="70">
        <v>0</v>
      </c>
      <c r="HS55" s="71"/>
      <c r="HT55" s="71"/>
      <c r="HU55" s="71"/>
      <c r="HV55" s="71"/>
      <c r="HW55" s="71"/>
      <c r="HX55" s="71"/>
      <c r="HY55" s="71"/>
      <c r="HZ55" s="71"/>
      <c r="IA55" s="71"/>
      <c r="IB55" s="71"/>
      <c r="IC55" s="71"/>
      <c r="ID55" s="71"/>
      <c r="IE55" s="72"/>
      <c r="IF55" s="70">
        <v>0</v>
      </c>
      <c r="IG55" s="71"/>
      <c r="IH55" s="71"/>
      <c r="II55" s="71"/>
      <c r="IJ55" s="71"/>
      <c r="IK55" s="71"/>
      <c r="IL55" s="71"/>
      <c r="IM55" s="71"/>
      <c r="IN55" s="71"/>
      <c r="IO55" s="71"/>
      <c r="IP55" s="71"/>
      <c r="IQ55" s="71"/>
      <c r="IR55" s="71"/>
      <c r="IS55" s="71"/>
      <c r="IT55" s="72"/>
    </row>
    <row r="56" spans="1:254" ht="26.45" customHeight="1">
      <c r="A56" s="24"/>
      <c r="B56" s="76" t="s">
        <v>138</v>
      </c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7"/>
      <c r="AY56" s="78" t="s">
        <v>139</v>
      </c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80"/>
      <c r="BN56" s="78" t="s">
        <v>81</v>
      </c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80"/>
      <c r="CC56" s="78" t="s">
        <v>55</v>
      </c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80"/>
      <c r="CR56" s="78" t="s">
        <v>79</v>
      </c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80"/>
      <c r="DG56" s="70">
        <f t="shared" si="0"/>
        <v>0</v>
      </c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2"/>
      <c r="DV56" s="70">
        <v>75000</v>
      </c>
      <c r="DW56" s="71"/>
      <c r="DX56" s="71"/>
      <c r="DY56" s="71"/>
      <c r="DZ56" s="71"/>
      <c r="EA56" s="71"/>
      <c r="EB56" s="71"/>
      <c r="EC56" s="71"/>
      <c r="ED56" s="71"/>
      <c r="EE56" s="71"/>
      <c r="EF56" s="71"/>
      <c r="EG56" s="71"/>
      <c r="EH56" s="71"/>
      <c r="EI56" s="72"/>
      <c r="EJ56" s="73">
        <v>75000</v>
      </c>
      <c r="EK56" s="74"/>
      <c r="EL56" s="74"/>
      <c r="EM56" s="74"/>
      <c r="EN56" s="74"/>
      <c r="EO56" s="74"/>
      <c r="EP56" s="74"/>
      <c r="EQ56" s="74"/>
      <c r="ER56" s="74"/>
      <c r="ES56" s="74"/>
      <c r="ET56" s="74"/>
      <c r="EU56" s="74"/>
      <c r="EV56" s="74"/>
      <c r="EW56" s="75"/>
      <c r="EX56" s="70">
        <v>0</v>
      </c>
      <c r="EY56" s="71"/>
      <c r="EZ56" s="71"/>
      <c r="FA56" s="71"/>
      <c r="FB56" s="71"/>
      <c r="FC56" s="71"/>
      <c r="FD56" s="71"/>
      <c r="FE56" s="71"/>
      <c r="FF56" s="71"/>
      <c r="FG56" s="71"/>
      <c r="FH56" s="71"/>
      <c r="FI56" s="71"/>
      <c r="FJ56" s="71"/>
      <c r="FK56" s="71"/>
      <c r="FL56" s="72"/>
      <c r="FM56" s="70">
        <v>0</v>
      </c>
      <c r="FN56" s="71"/>
      <c r="FO56" s="71"/>
      <c r="FP56" s="71"/>
      <c r="FQ56" s="71"/>
      <c r="FR56" s="71"/>
      <c r="FS56" s="71"/>
      <c r="FT56" s="71"/>
      <c r="FU56" s="71"/>
      <c r="FV56" s="71"/>
      <c r="FW56" s="71"/>
      <c r="FX56" s="71"/>
      <c r="FY56" s="71"/>
      <c r="FZ56" s="72"/>
      <c r="GA56" s="70">
        <v>0</v>
      </c>
      <c r="GB56" s="71"/>
      <c r="GC56" s="71"/>
      <c r="GD56" s="71"/>
      <c r="GE56" s="71"/>
      <c r="GF56" s="71"/>
      <c r="GG56" s="71"/>
      <c r="GH56" s="71"/>
      <c r="GI56" s="71"/>
      <c r="GJ56" s="71"/>
      <c r="GK56" s="71"/>
      <c r="GL56" s="71"/>
      <c r="GM56" s="71"/>
      <c r="GN56" s="72"/>
      <c r="GO56" s="70">
        <v>0</v>
      </c>
      <c r="GP56" s="71"/>
      <c r="GQ56" s="71"/>
      <c r="GR56" s="71"/>
      <c r="GS56" s="71"/>
      <c r="GT56" s="71"/>
      <c r="GU56" s="71"/>
      <c r="GV56" s="71"/>
      <c r="GW56" s="71"/>
      <c r="GX56" s="71"/>
      <c r="GY56" s="71"/>
      <c r="GZ56" s="71"/>
      <c r="HA56" s="71"/>
      <c r="HB56" s="71"/>
      <c r="HC56" s="72"/>
      <c r="HD56" s="70">
        <v>0</v>
      </c>
      <c r="HE56" s="71"/>
      <c r="HF56" s="71"/>
      <c r="HG56" s="71"/>
      <c r="HH56" s="71"/>
      <c r="HI56" s="71"/>
      <c r="HJ56" s="71"/>
      <c r="HK56" s="71"/>
      <c r="HL56" s="71"/>
      <c r="HM56" s="71"/>
      <c r="HN56" s="71"/>
      <c r="HO56" s="71"/>
      <c r="HP56" s="71"/>
      <c r="HQ56" s="72"/>
      <c r="HR56" s="70">
        <v>0</v>
      </c>
      <c r="HS56" s="71"/>
      <c r="HT56" s="71"/>
      <c r="HU56" s="71"/>
      <c r="HV56" s="71"/>
      <c r="HW56" s="71"/>
      <c r="HX56" s="71"/>
      <c r="HY56" s="71"/>
      <c r="HZ56" s="71"/>
      <c r="IA56" s="71"/>
      <c r="IB56" s="71"/>
      <c r="IC56" s="71"/>
      <c r="ID56" s="71"/>
      <c r="IE56" s="72"/>
      <c r="IF56" s="70">
        <v>0</v>
      </c>
      <c r="IG56" s="71"/>
      <c r="IH56" s="71"/>
      <c r="II56" s="71"/>
      <c r="IJ56" s="71"/>
      <c r="IK56" s="71"/>
      <c r="IL56" s="71"/>
      <c r="IM56" s="71"/>
      <c r="IN56" s="71"/>
      <c r="IO56" s="71"/>
      <c r="IP56" s="71"/>
      <c r="IQ56" s="71"/>
      <c r="IR56" s="71"/>
      <c r="IS56" s="71"/>
      <c r="IT56" s="72"/>
    </row>
    <row r="57" spans="1:254" ht="26.45" customHeight="1">
      <c r="A57" s="24"/>
      <c r="B57" s="76" t="s">
        <v>140</v>
      </c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7"/>
      <c r="AY57" s="78" t="s">
        <v>141</v>
      </c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80"/>
      <c r="BN57" s="78" t="s">
        <v>96</v>
      </c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80"/>
      <c r="CC57" s="78" t="s">
        <v>55</v>
      </c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80"/>
      <c r="CR57" s="78" t="s">
        <v>79</v>
      </c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80"/>
      <c r="DG57" s="70">
        <f t="shared" si="0"/>
        <v>700000</v>
      </c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2"/>
      <c r="DV57" s="70">
        <v>700000</v>
      </c>
      <c r="DW57" s="71"/>
      <c r="DX57" s="71"/>
      <c r="DY57" s="71"/>
      <c r="DZ57" s="71"/>
      <c r="EA57" s="71"/>
      <c r="EB57" s="71"/>
      <c r="EC57" s="71"/>
      <c r="ED57" s="71"/>
      <c r="EE57" s="71"/>
      <c r="EF57" s="71"/>
      <c r="EG57" s="71"/>
      <c r="EH57" s="71"/>
      <c r="EI57" s="72"/>
      <c r="EJ57" s="73">
        <v>0</v>
      </c>
      <c r="EK57" s="74"/>
      <c r="EL57" s="74"/>
      <c r="EM57" s="74"/>
      <c r="EN57" s="74"/>
      <c r="EO57" s="74"/>
      <c r="EP57" s="74"/>
      <c r="EQ57" s="74"/>
      <c r="ER57" s="74"/>
      <c r="ES57" s="74"/>
      <c r="ET57" s="74"/>
      <c r="EU57" s="74"/>
      <c r="EV57" s="74"/>
      <c r="EW57" s="75"/>
      <c r="EX57" s="70">
        <v>700000</v>
      </c>
      <c r="EY57" s="71"/>
      <c r="EZ57" s="71"/>
      <c r="FA57" s="71"/>
      <c r="FB57" s="71"/>
      <c r="FC57" s="71"/>
      <c r="FD57" s="71"/>
      <c r="FE57" s="71"/>
      <c r="FF57" s="71"/>
      <c r="FG57" s="71"/>
      <c r="FH57" s="71"/>
      <c r="FI57" s="71"/>
      <c r="FJ57" s="71"/>
      <c r="FK57" s="71"/>
      <c r="FL57" s="72"/>
      <c r="FM57" s="70">
        <v>700000</v>
      </c>
      <c r="FN57" s="71"/>
      <c r="FO57" s="71"/>
      <c r="FP57" s="71"/>
      <c r="FQ57" s="71"/>
      <c r="FR57" s="71"/>
      <c r="FS57" s="71"/>
      <c r="FT57" s="71"/>
      <c r="FU57" s="71"/>
      <c r="FV57" s="71"/>
      <c r="FW57" s="71"/>
      <c r="FX57" s="71"/>
      <c r="FY57" s="71"/>
      <c r="FZ57" s="72"/>
      <c r="GA57" s="70">
        <v>0</v>
      </c>
      <c r="GB57" s="71"/>
      <c r="GC57" s="71"/>
      <c r="GD57" s="71"/>
      <c r="GE57" s="71"/>
      <c r="GF57" s="71"/>
      <c r="GG57" s="71"/>
      <c r="GH57" s="71"/>
      <c r="GI57" s="71"/>
      <c r="GJ57" s="71"/>
      <c r="GK57" s="71"/>
      <c r="GL57" s="71"/>
      <c r="GM57" s="71"/>
      <c r="GN57" s="72"/>
      <c r="GO57" s="70">
        <v>700000</v>
      </c>
      <c r="GP57" s="71"/>
      <c r="GQ57" s="71"/>
      <c r="GR57" s="71"/>
      <c r="GS57" s="71"/>
      <c r="GT57" s="71"/>
      <c r="GU57" s="71"/>
      <c r="GV57" s="71"/>
      <c r="GW57" s="71"/>
      <c r="GX57" s="71"/>
      <c r="GY57" s="71"/>
      <c r="GZ57" s="71"/>
      <c r="HA57" s="71"/>
      <c r="HB57" s="71"/>
      <c r="HC57" s="72"/>
      <c r="HD57" s="70">
        <v>700000</v>
      </c>
      <c r="HE57" s="71"/>
      <c r="HF57" s="71"/>
      <c r="HG57" s="71"/>
      <c r="HH57" s="71"/>
      <c r="HI57" s="71"/>
      <c r="HJ57" s="71"/>
      <c r="HK57" s="71"/>
      <c r="HL57" s="71"/>
      <c r="HM57" s="71"/>
      <c r="HN57" s="71"/>
      <c r="HO57" s="71"/>
      <c r="HP57" s="71"/>
      <c r="HQ57" s="72"/>
      <c r="HR57" s="70">
        <v>0</v>
      </c>
      <c r="HS57" s="71"/>
      <c r="HT57" s="71"/>
      <c r="HU57" s="71"/>
      <c r="HV57" s="71"/>
      <c r="HW57" s="71"/>
      <c r="HX57" s="71"/>
      <c r="HY57" s="71"/>
      <c r="HZ57" s="71"/>
      <c r="IA57" s="71"/>
      <c r="IB57" s="71"/>
      <c r="IC57" s="71"/>
      <c r="ID57" s="71"/>
      <c r="IE57" s="72"/>
      <c r="IF57" s="70">
        <v>0</v>
      </c>
      <c r="IG57" s="71"/>
      <c r="IH57" s="71"/>
      <c r="II57" s="71"/>
      <c r="IJ57" s="71"/>
      <c r="IK57" s="71"/>
      <c r="IL57" s="71"/>
      <c r="IM57" s="71"/>
      <c r="IN57" s="71"/>
      <c r="IO57" s="71"/>
      <c r="IP57" s="71"/>
      <c r="IQ57" s="71"/>
      <c r="IR57" s="71"/>
      <c r="IS57" s="71"/>
      <c r="IT57" s="72"/>
    </row>
    <row r="58" spans="1:254" ht="26.45" customHeight="1">
      <c r="A58" s="24"/>
      <c r="B58" s="76" t="s">
        <v>142</v>
      </c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7"/>
      <c r="AY58" s="78" t="s">
        <v>141</v>
      </c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80"/>
      <c r="BN58" s="78" t="s">
        <v>87</v>
      </c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  <c r="CB58" s="80"/>
      <c r="CC58" s="78" t="s">
        <v>143</v>
      </c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80"/>
      <c r="CR58" s="78" t="s">
        <v>79</v>
      </c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80"/>
      <c r="DG58" s="70">
        <f t="shared" si="0"/>
        <v>0</v>
      </c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2"/>
      <c r="DV58" s="70">
        <v>700000</v>
      </c>
      <c r="DW58" s="71"/>
      <c r="DX58" s="71"/>
      <c r="DY58" s="71"/>
      <c r="DZ58" s="71"/>
      <c r="EA58" s="71"/>
      <c r="EB58" s="71"/>
      <c r="EC58" s="71"/>
      <c r="ED58" s="71"/>
      <c r="EE58" s="71"/>
      <c r="EF58" s="71"/>
      <c r="EG58" s="71"/>
      <c r="EH58" s="71"/>
      <c r="EI58" s="72"/>
      <c r="EJ58" s="73">
        <v>700000</v>
      </c>
      <c r="EK58" s="74"/>
      <c r="EL58" s="74"/>
      <c r="EM58" s="74"/>
      <c r="EN58" s="74"/>
      <c r="EO58" s="74"/>
      <c r="EP58" s="74"/>
      <c r="EQ58" s="74"/>
      <c r="ER58" s="74"/>
      <c r="ES58" s="74"/>
      <c r="ET58" s="74"/>
      <c r="EU58" s="74"/>
      <c r="EV58" s="74"/>
      <c r="EW58" s="75"/>
      <c r="EX58" s="70">
        <v>700000</v>
      </c>
      <c r="EY58" s="71"/>
      <c r="EZ58" s="71"/>
      <c r="FA58" s="71"/>
      <c r="FB58" s="71"/>
      <c r="FC58" s="71"/>
      <c r="FD58" s="71"/>
      <c r="FE58" s="71"/>
      <c r="FF58" s="71"/>
      <c r="FG58" s="71"/>
      <c r="FH58" s="71"/>
      <c r="FI58" s="71"/>
      <c r="FJ58" s="71"/>
      <c r="FK58" s="71"/>
      <c r="FL58" s="72"/>
      <c r="FM58" s="70">
        <v>700000</v>
      </c>
      <c r="FN58" s="71"/>
      <c r="FO58" s="71"/>
      <c r="FP58" s="71"/>
      <c r="FQ58" s="71"/>
      <c r="FR58" s="71"/>
      <c r="FS58" s="71"/>
      <c r="FT58" s="71"/>
      <c r="FU58" s="71"/>
      <c r="FV58" s="71"/>
      <c r="FW58" s="71"/>
      <c r="FX58" s="71"/>
      <c r="FY58" s="71"/>
      <c r="FZ58" s="72"/>
      <c r="GA58" s="70">
        <v>0</v>
      </c>
      <c r="GB58" s="71"/>
      <c r="GC58" s="71"/>
      <c r="GD58" s="71"/>
      <c r="GE58" s="71"/>
      <c r="GF58" s="71"/>
      <c r="GG58" s="71"/>
      <c r="GH58" s="71"/>
      <c r="GI58" s="71"/>
      <c r="GJ58" s="71"/>
      <c r="GK58" s="71"/>
      <c r="GL58" s="71"/>
      <c r="GM58" s="71"/>
      <c r="GN58" s="72"/>
      <c r="GO58" s="70">
        <v>700000</v>
      </c>
      <c r="GP58" s="71"/>
      <c r="GQ58" s="71"/>
      <c r="GR58" s="71"/>
      <c r="GS58" s="71"/>
      <c r="GT58" s="71"/>
      <c r="GU58" s="71"/>
      <c r="GV58" s="71"/>
      <c r="GW58" s="71"/>
      <c r="GX58" s="71"/>
      <c r="GY58" s="71"/>
      <c r="GZ58" s="71"/>
      <c r="HA58" s="71"/>
      <c r="HB58" s="71"/>
      <c r="HC58" s="72"/>
      <c r="HD58" s="70">
        <v>700000</v>
      </c>
      <c r="HE58" s="71"/>
      <c r="HF58" s="71"/>
      <c r="HG58" s="71"/>
      <c r="HH58" s="71"/>
      <c r="HI58" s="71"/>
      <c r="HJ58" s="71"/>
      <c r="HK58" s="71"/>
      <c r="HL58" s="71"/>
      <c r="HM58" s="71"/>
      <c r="HN58" s="71"/>
      <c r="HO58" s="71"/>
      <c r="HP58" s="71"/>
      <c r="HQ58" s="72"/>
      <c r="HR58" s="70">
        <v>0</v>
      </c>
      <c r="HS58" s="71"/>
      <c r="HT58" s="71"/>
      <c r="HU58" s="71"/>
      <c r="HV58" s="71"/>
      <c r="HW58" s="71"/>
      <c r="HX58" s="71"/>
      <c r="HY58" s="71"/>
      <c r="HZ58" s="71"/>
      <c r="IA58" s="71"/>
      <c r="IB58" s="71"/>
      <c r="IC58" s="71"/>
      <c r="ID58" s="71"/>
      <c r="IE58" s="72"/>
      <c r="IF58" s="70">
        <v>0</v>
      </c>
      <c r="IG58" s="71"/>
      <c r="IH58" s="71"/>
      <c r="II58" s="71"/>
      <c r="IJ58" s="71"/>
      <c r="IK58" s="71"/>
      <c r="IL58" s="71"/>
      <c r="IM58" s="71"/>
      <c r="IN58" s="71"/>
      <c r="IO58" s="71"/>
      <c r="IP58" s="71"/>
      <c r="IQ58" s="71"/>
      <c r="IR58" s="71"/>
      <c r="IS58" s="71"/>
      <c r="IT58" s="72"/>
    </row>
    <row r="59" spans="1:254" ht="26.45" customHeight="1">
      <c r="A59" s="24"/>
      <c r="B59" s="76" t="s">
        <v>144</v>
      </c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7"/>
      <c r="AY59" s="78" t="s">
        <v>145</v>
      </c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80"/>
      <c r="BN59" s="78" t="s">
        <v>75</v>
      </c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79"/>
      <c r="CA59" s="79"/>
      <c r="CB59" s="80"/>
      <c r="CC59" s="78" t="s">
        <v>55</v>
      </c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  <c r="CQ59" s="80"/>
      <c r="CR59" s="78" t="s">
        <v>56</v>
      </c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79"/>
      <c r="DD59" s="79"/>
      <c r="DE59" s="79"/>
      <c r="DF59" s="80"/>
      <c r="DG59" s="70">
        <f t="shared" si="0"/>
        <v>6930115.0300000003</v>
      </c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2"/>
      <c r="DV59" s="70">
        <v>6930115.0300000003</v>
      </c>
      <c r="DW59" s="71"/>
      <c r="DX59" s="71"/>
      <c r="DY59" s="71"/>
      <c r="DZ59" s="71"/>
      <c r="EA59" s="71"/>
      <c r="EB59" s="71"/>
      <c r="EC59" s="71"/>
      <c r="ED59" s="71"/>
      <c r="EE59" s="71"/>
      <c r="EF59" s="71"/>
      <c r="EG59" s="71"/>
      <c r="EH59" s="71"/>
      <c r="EI59" s="72"/>
      <c r="EJ59" s="73">
        <v>0</v>
      </c>
      <c r="EK59" s="74"/>
      <c r="EL59" s="74"/>
      <c r="EM59" s="74"/>
      <c r="EN59" s="74"/>
      <c r="EO59" s="74"/>
      <c r="EP59" s="74"/>
      <c r="EQ59" s="74"/>
      <c r="ER59" s="74"/>
      <c r="ES59" s="74"/>
      <c r="ET59" s="74"/>
      <c r="EU59" s="74"/>
      <c r="EV59" s="74"/>
      <c r="EW59" s="75"/>
      <c r="EX59" s="70">
        <v>6366761</v>
      </c>
      <c r="EY59" s="71"/>
      <c r="EZ59" s="71"/>
      <c r="FA59" s="71"/>
      <c r="FB59" s="71"/>
      <c r="FC59" s="71"/>
      <c r="FD59" s="71"/>
      <c r="FE59" s="71"/>
      <c r="FF59" s="71"/>
      <c r="FG59" s="71"/>
      <c r="FH59" s="71"/>
      <c r="FI59" s="71"/>
      <c r="FJ59" s="71"/>
      <c r="FK59" s="71"/>
      <c r="FL59" s="72"/>
      <c r="FM59" s="70">
        <v>6366761</v>
      </c>
      <c r="FN59" s="71"/>
      <c r="FO59" s="71"/>
      <c r="FP59" s="71"/>
      <c r="FQ59" s="71"/>
      <c r="FR59" s="71"/>
      <c r="FS59" s="71"/>
      <c r="FT59" s="71"/>
      <c r="FU59" s="71"/>
      <c r="FV59" s="71"/>
      <c r="FW59" s="71"/>
      <c r="FX59" s="71"/>
      <c r="FY59" s="71"/>
      <c r="FZ59" s="72"/>
      <c r="GA59" s="70">
        <v>0</v>
      </c>
      <c r="GB59" s="71"/>
      <c r="GC59" s="71"/>
      <c r="GD59" s="71"/>
      <c r="GE59" s="71"/>
      <c r="GF59" s="71"/>
      <c r="GG59" s="71"/>
      <c r="GH59" s="71"/>
      <c r="GI59" s="71"/>
      <c r="GJ59" s="71"/>
      <c r="GK59" s="71"/>
      <c r="GL59" s="71"/>
      <c r="GM59" s="71"/>
      <c r="GN59" s="72"/>
      <c r="GO59" s="70">
        <v>6366761</v>
      </c>
      <c r="GP59" s="71"/>
      <c r="GQ59" s="71"/>
      <c r="GR59" s="71"/>
      <c r="GS59" s="71"/>
      <c r="GT59" s="71"/>
      <c r="GU59" s="71"/>
      <c r="GV59" s="71"/>
      <c r="GW59" s="71"/>
      <c r="GX59" s="71"/>
      <c r="GY59" s="71"/>
      <c r="GZ59" s="71"/>
      <c r="HA59" s="71"/>
      <c r="HB59" s="71"/>
      <c r="HC59" s="72"/>
      <c r="HD59" s="70">
        <v>6366761</v>
      </c>
      <c r="HE59" s="71"/>
      <c r="HF59" s="71"/>
      <c r="HG59" s="71"/>
      <c r="HH59" s="71"/>
      <c r="HI59" s="71"/>
      <c r="HJ59" s="71"/>
      <c r="HK59" s="71"/>
      <c r="HL59" s="71"/>
      <c r="HM59" s="71"/>
      <c r="HN59" s="71"/>
      <c r="HO59" s="71"/>
      <c r="HP59" s="71"/>
      <c r="HQ59" s="72"/>
      <c r="HR59" s="70">
        <v>0</v>
      </c>
      <c r="HS59" s="71"/>
      <c r="HT59" s="71"/>
      <c r="HU59" s="71"/>
      <c r="HV59" s="71"/>
      <c r="HW59" s="71"/>
      <c r="HX59" s="71"/>
      <c r="HY59" s="71"/>
      <c r="HZ59" s="71"/>
      <c r="IA59" s="71"/>
      <c r="IB59" s="71"/>
      <c r="IC59" s="71"/>
      <c r="ID59" s="71"/>
      <c r="IE59" s="72"/>
      <c r="IF59" s="70">
        <v>0</v>
      </c>
      <c r="IG59" s="71"/>
      <c r="IH59" s="71"/>
      <c r="II59" s="71"/>
      <c r="IJ59" s="71"/>
      <c r="IK59" s="71"/>
      <c r="IL59" s="71"/>
      <c r="IM59" s="71"/>
      <c r="IN59" s="71"/>
      <c r="IO59" s="71"/>
      <c r="IP59" s="71"/>
      <c r="IQ59" s="71"/>
      <c r="IR59" s="71"/>
      <c r="IS59" s="71"/>
      <c r="IT59" s="72"/>
    </row>
    <row r="60" spans="1:254" ht="26.45" customHeight="1">
      <c r="A60" s="24"/>
      <c r="B60" s="76" t="s">
        <v>146</v>
      </c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7"/>
      <c r="AY60" s="78" t="s">
        <v>90</v>
      </c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80"/>
      <c r="BN60" s="78" t="s">
        <v>75</v>
      </c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79"/>
      <c r="CA60" s="79"/>
      <c r="CB60" s="80"/>
      <c r="CC60" s="78" t="s">
        <v>55</v>
      </c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80"/>
      <c r="CR60" s="78" t="s">
        <v>56</v>
      </c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80"/>
      <c r="DG60" s="70">
        <f t="shared" si="0"/>
        <v>6930115.0300000003</v>
      </c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2"/>
      <c r="DV60" s="70">
        <v>6930115.0300000003</v>
      </c>
      <c r="DW60" s="71"/>
      <c r="DX60" s="71"/>
      <c r="DY60" s="71"/>
      <c r="DZ60" s="71"/>
      <c r="EA60" s="71"/>
      <c r="EB60" s="71"/>
      <c r="EC60" s="71"/>
      <c r="ED60" s="71"/>
      <c r="EE60" s="71"/>
      <c r="EF60" s="71"/>
      <c r="EG60" s="71"/>
      <c r="EH60" s="71"/>
      <c r="EI60" s="72"/>
      <c r="EJ60" s="73">
        <v>0</v>
      </c>
      <c r="EK60" s="74"/>
      <c r="EL60" s="74"/>
      <c r="EM60" s="74"/>
      <c r="EN60" s="74"/>
      <c r="EO60" s="74"/>
      <c r="EP60" s="74"/>
      <c r="EQ60" s="74"/>
      <c r="ER60" s="74"/>
      <c r="ES60" s="74"/>
      <c r="ET60" s="74"/>
      <c r="EU60" s="74"/>
      <c r="EV60" s="74"/>
      <c r="EW60" s="75"/>
      <c r="EX60" s="70">
        <v>6366761</v>
      </c>
      <c r="EY60" s="71"/>
      <c r="EZ60" s="71"/>
      <c r="FA60" s="71"/>
      <c r="FB60" s="71"/>
      <c r="FC60" s="71"/>
      <c r="FD60" s="71"/>
      <c r="FE60" s="71"/>
      <c r="FF60" s="71"/>
      <c r="FG60" s="71"/>
      <c r="FH60" s="71"/>
      <c r="FI60" s="71"/>
      <c r="FJ60" s="71"/>
      <c r="FK60" s="71"/>
      <c r="FL60" s="72"/>
      <c r="FM60" s="70">
        <v>6366761</v>
      </c>
      <c r="FN60" s="71"/>
      <c r="FO60" s="71"/>
      <c r="FP60" s="71"/>
      <c r="FQ60" s="71"/>
      <c r="FR60" s="71"/>
      <c r="FS60" s="71"/>
      <c r="FT60" s="71"/>
      <c r="FU60" s="71"/>
      <c r="FV60" s="71"/>
      <c r="FW60" s="71"/>
      <c r="FX60" s="71"/>
      <c r="FY60" s="71"/>
      <c r="FZ60" s="72"/>
      <c r="GA60" s="70">
        <v>0</v>
      </c>
      <c r="GB60" s="71"/>
      <c r="GC60" s="71"/>
      <c r="GD60" s="71"/>
      <c r="GE60" s="71"/>
      <c r="GF60" s="71"/>
      <c r="GG60" s="71"/>
      <c r="GH60" s="71"/>
      <c r="GI60" s="71"/>
      <c r="GJ60" s="71"/>
      <c r="GK60" s="71"/>
      <c r="GL60" s="71"/>
      <c r="GM60" s="71"/>
      <c r="GN60" s="72"/>
      <c r="GO60" s="70">
        <v>6366761</v>
      </c>
      <c r="GP60" s="71"/>
      <c r="GQ60" s="71"/>
      <c r="GR60" s="71"/>
      <c r="GS60" s="71"/>
      <c r="GT60" s="71"/>
      <c r="GU60" s="71"/>
      <c r="GV60" s="71"/>
      <c r="GW60" s="71"/>
      <c r="GX60" s="71"/>
      <c r="GY60" s="71"/>
      <c r="GZ60" s="71"/>
      <c r="HA60" s="71"/>
      <c r="HB60" s="71"/>
      <c r="HC60" s="72"/>
      <c r="HD60" s="70">
        <v>6366761</v>
      </c>
      <c r="HE60" s="71"/>
      <c r="HF60" s="71"/>
      <c r="HG60" s="71"/>
      <c r="HH60" s="71"/>
      <c r="HI60" s="71"/>
      <c r="HJ60" s="71"/>
      <c r="HK60" s="71"/>
      <c r="HL60" s="71"/>
      <c r="HM60" s="71"/>
      <c r="HN60" s="71"/>
      <c r="HO60" s="71"/>
      <c r="HP60" s="71"/>
      <c r="HQ60" s="72"/>
      <c r="HR60" s="70">
        <v>0</v>
      </c>
      <c r="HS60" s="71"/>
      <c r="HT60" s="71"/>
      <c r="HU60" s="71"/>
      <c r="HV60" s="71"/>
      <c r="HW60" s="71"/>
      <c r="HX60" s="71"/>
      <c r="HY60" s="71"/>
      <c r="HZ60" s="71"/>
      <c r="IA60" s="71"/>
      <c r="IB60" s="71"/>
      <c r="IC60" s="71"/>
      <c r="ID60" s="71"/>
      <c r="IE60" s="72"/>
      <c r="IF60" s="70">
        <v>0</v>
      </c>
      <c r="IG60" s="71"/>
      <c r="IH60" s="71"/>
      <c r="II60" s="71"/>
      <c r="IJ60" s="71"/>
      <c r="IK60" s="71"/>
      <c r="IL60" s="71"/>
      <c r="IM60" s="71"/>
      <c r="IN60" s="71"/>
      <c r="IO60" s="71"/>
      <c r="IP60" s="71"/>
      <c r="IQ60" s="71"/>
      <c r="IR60" s="71"/>
      <c r="IS60" s="71"/>
      <c r="IT60" s="72"/>
    </row>
    <row r="61" spans="1:254" ht="26.45" customHeight="1">
      <c r="A61" s="24"/>
      <c r="B61" s="76" t="s">
        <v>147</v>
      </c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7"/>
      <c r="AY61" s="78" t="s">
        <v>90</v>
      </c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80"/>
      <c r="BN61" s="78" t="s">
        <v>54</v>
      </c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79"/>
      <c r="CA61" s="79"/>
      <c r="CB61" s="80"/>
      <c r="CC61" s="78" t="s">
        <v>148</v>
      </c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80"/>
      <c r="CR61" s="78" t="s">
        <v>56</v>
      </c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80"/>
      <c r="DG61" s="70">
        <f t="shared" si="0"/>
        <v>287175.78000000026</v>
      </c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2"/>
      <c r="DV61" s="70">
        <v>6930115.0300000003</v>
      </c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2"/>
      <c r="EJ61" s="82">
        <v>6642939.25</v>
      </c>
      <c r="EK61" s="83"/>
      <c r="EL61" s="83"/>
      <c r="EM61" s="83"/>
      <c r="EN61" s="83"/>
      <c r="EO61" s="83"/>
      <c r="EP61" s="83"/>
      <c r="EQ61" s="83"/>
      <c r="ER61" s="83"/>
      <c r="ES61" s="83"/>
      <c r="ET61" s="83"/>
      <c r="EU61" s="83"/>
      <c r="EV61" s="83"/>
      <c r="EW61" s="84"/>
      <c r="EX61" s="70">
        <v>6366761</v>
      </c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2"/>
      <c r="FM61" s="70">
        <v>6366761</v>
      </c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2"/>
      <c r="GA61" s="70">
        <v>0</v>
      </c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2"/>
      <c r="GO61" s="70">
        <v>6366761</v>
      </c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2"/>
      <c r="HD61" s="70">
        <v>6366761</v>
      </c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2"/>
      <c r="HR61" s="70">
        <v>0</v>
      </c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2"/>
      <c r="IF61" s="70">
        <v>0</v>
      </c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2"/>
    </row>
    <row r="62" spans="1:254" ht="26.45" customHeight="1">
      <c r="A62" s="24"/>
      <c r="B62" s="76" t="s">
        <v>144</v>
      </c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7"/>
      <c r="AY62" s="78" t="s">
        <v>145</v>
      </c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80"/>
      <c r="BN62" s="78" t="s">
        <v>96</v>
      </c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  <c r="CB62" s="80"/>
      <c r="CC62" s="78" t="s">
        <v>55</v>
      </c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80"/>
      <c r="CR62" s="78" t="s">
        <v>79</v>
      </c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80"/>
      <c r="DG62" s="70">
        <f t="shared" si="0"/>
        <v>4645874.67</v>
      </c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2"/>
      <c r="DV62" s="70">
        <v>4645874.67</v>
      </c>
      <c r="DW62" s="71"/>
      <c r="DX62" s="71"/>
      <c r="DY62" s="71"/>
      <c r="DZ62" s="71"/>
      <c r="EA62" s="71"/>
      <c r="EB62" s="71"/>
      <c r="EC62" s="71"/>
      <c r="ED62" s="71"/>
      <c r="EE62" s="71"/>
      <c r="EF62" s="71"/>
      <c r="EG62" s="71"/>
      <c r="EH62" s="71"/>
      <c r="EI62" s="72"/>
      <c r="EJ62" s="73">
        <v>0</v>
      </c>
      <c r="EK62" s="74"/>
      <c r="EL62" s="74"/>
      <c r="EM62" s="74"/>
      <c r="EN62" s="74"/>
      <c r="EO62" s="74"/>
      <c r="EP62" s="74"/>
      <c r="EQ62" s="74"/>
      <c r="ER62" s="74"/>
      <c r="ES62" s="74"/>
      <c r="ET62" s="74"/>
      <c r="EU62" s="74"/>
      <c r="EV62" s="74"/>
      <c r="EW62" s="75"/>
      <c r="EX62" s="70">
        <v>1902000</v>
      </c>
      <c r="EY62" s="71"/>
      <c r="EZ62" s="71"/>
      <c r="FA62" s="71"/>
      <c r="FB62" s="71"/>
      <c r="FC62" s="71"/>
      <c r="FD62" s="71"/>
      <c r="FE62" s="71"/>
      <c r="FF62" s="71"/>
      <c r="FG62" s="71"/>
      <c r="FH62" s="71"/>
      <c r="FI62" s="71"/>
      <c r="FJ62" s="71"/>
      <c r="FK62" s="71"/>
      <c r="FL62" s="72"/>
      <c r="FM62" s="70">
        <v>1902000</v>
      </c>
      <c r="FN62" s="71"/>
      <c r="FO62" s="71"/>
      <c r="FP62" s="71"/>
      <c r="FQ62" s="71"/>
      <c r="FR62" s="71"/>
      <c r="FS62" s="71"/>
      <c r="FT62" s="71"/>
      <c r="FU62" s="71"/>
      <c r="FV62" s="71"/>
      <c r="FW62" s="71"/>
      <c r="FX62" s="71"/>
      <c r="FY62" s="71"/>
      <c r="FZ62" s="72"/>
      <c r="GA62" s="70">
        <v>0</v>
      </c>
      <c r="GB62" s="71"/>
      <c r="GC62" s="71"/>
      <c r="GD62" s="71"/>
      <c r="GE62" s="71"/>
      <c r="GF62" s="71"/>
      <c r="GG62" s="71"/>
      <c r="GH62" s="71"/>
      <c r="GI62" s="71"/>
      <c r="GJ62" s="71"/>
      <c r="GK62" s="71"/>
      <c r="GL62" s="71"/>
      <c r="GM62" s="71"/>
      <c r="GN62" s="72"/>
      <c r="GO62" s="70">
        <v>1902000</v>
      </c>
      <c r="GP62" s="71"/>
      <c r="GQ62" s="71"/>
      <c r="GR62" s="71"/>
      <c r="GS62" s="71"/>
      <c r="GT62" s="71"/>
      <c r="GU62" s="71"/>
      <c r="GV62" s="71"/>
      <c r="GW62" s="71"/>
      <c r="GX62" s="71"/>
      <c r="GY62" s="71"/>
      <c r="GZ62" s="71"/>
      <c r="HA62" s="71"/>
      <c r="HB62" s="71"/>
      <c r="HC62" s="72"/>
      <c r="HD62" s="70">
        <v>1902000</v>
      </c>
      <c r="HE62" s="71"/>
      <c r="HF62" s="71"/>
      <c r="HG62" s="71"/>
      <c r="HH62" s="71"/>
      <c r="HI62" s="71"/>
      <c r="HJ62" s="71"/>
      <c r="HK62" s="71"/>
      <c r="HL62" s="71"/>
      <c r="HM62" s="71"/>
      <c r="HN62" s="71"/>
      <c r="HO62" s="71"/>
      <c r="HP62" s="71"/>
      <c r="HQ62" s="72"/>
      <c r="HR62" s="70">
        <v>0</v>
      </c>
      <c r="HS62" s="71"/>
      <c r="HT62" s="71"/>
      <c r="HU62" s="71"/>
      <c r="HV62" s="71"/>
      <c r="HW62" s="71"/>
      <c r="HX62" s="71"/>
      <c r="HY62" s="71"/>
      <c r="HZ62" s="71"/>
      <c r="IA62" s="71"/>
      <c r="IB62" s="71"/>
      <c r="IC62" s="71"/>
      <c r="ID62" s="71"/>
      <c r="IE62" s="72"/>
      <c r="IF62" s="70">
        <v>0</v>
      </c>
      <c r="IG62" s="71"/>
      <c r="IH62" s="71"/>
      <c r="II62" s="71"/>
      <c r="IJ62" s="71"/>
      <c r="IK62" s="71"/>
      <c r="IL62" s="71"/>
      <c r="IM62" s="71"/>
      <c r="IN62" s="71"/>
      <c r="IO62" s="71"/>
      <c r="IP62" s="71"/>
      <c r="IQ62" s="71"/>
      <c r="IR62" s="71"/>
      <c r="IS62" s="71"/>
      <c r="IT62" s="72"/>
    </row>
    <row r="63" spans="1:254" ht="26.45" customHeight="1">
      <c r="A63" s="24"/>
      <c r="B63" s="76" t="s">
        <v>146</v>
      </c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7"/>
      <c r="AY63" s="78" t="s">
        <v>90</v>
      </c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80"/>
      <c r="BN63" s="78" t="s">
        <v>96</v>
      </c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79"/>
      <c r="CA63" s="79"/>
      <c r="CB63" s="80"/>
      <c r="CC63" s="78" t="s">
        <v>55</v>
      </c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80"/>
      <c r="CR63" s="78" t="s">
        <v>79</v>
      </c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80"/>
      <c r="DG63" s="70">
        <f t="shared" si="0"/>
        <v>3641760.67</v>
      </c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2"/>
      <c r="DV63" s="70">
        <v>3641760.67</v>
      </c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2"/>
      <c r="EJ63" s="73">
        <v>0</v>
      </c>
      <c r="EK63" s="74"/>
      <c r="EL63" s="74"/>
      <c r="EM63" s="74"/>
      <c r="EN63" s="74"/>
      <c r="EO63" s="74"/>
      <c r="EP63" s="74"/>
      <c r="EQ63" s="74"/>
      <c r="ER63" s="74"/>
      <c r="ES63" s="74"/>
      <c r="ET63" s="74"/>
      <c r="EU63" s="74"/>
      <c r="EV63" s="74"/>
      <c r="EW63" s="75"/>
      <c r="EX63" s="70">
        <v>1702000</v>
      </c>
      <c r="EY63" s="71"/>
      <c r="EZ63" s="71"/>
      <c r="FA63" s="71"/>
      <c r="FB63" s="71"/>
      <c r="FC63" s="71"/>
      <c r="FD63" s="71"/>
      <c r="FE63" s="71"/>
      <c r="FF63" s="71"/>
      <c r="FG63" s="71"/>
      <c r="FH63" s="71"/>
      <c r="FI63" s="71"/>
      <c r="FJ63" s="71"/>
      <c r="FK63" s="71"/>
      <c r="FL63" s="72"/>
      <c r="FM63" s="70">
        <v>1702000</v>
      </c>
      <c r="FN63" s="71"/>
      <c r="FO63" s="71"/>
      <c r="FP63" s="71"/>
      <c r="FQ63" s="71"/>
      <c r="FR63" s="71"/>
      <c r="FS63" s="71"/>
      <c r="FT63" s="71"/>
      <c r="FU63" s="71"/>
      <c r="FV63" s="71"/>
      <c r="FW63" s="71"/>
      <c r="FX63" s="71"/>
      <c r="FY63" s="71"/>
      <c r="FZ63" s="72"/>
      <c r="GA63" s="70">
        <v>0</v>
      </c>
      <c r="GB63" s="71"/>
      <c r="GC63" s="71"/>
      <c r="GD63" s="71"/>
      <c r="GE63" s="71"/>
      <c r="GF63" s="71"/>
      <c r="GG63" s="71"/>
      <c r="GH63" s="71"/>
      <c r="GI63" s="71"/>
      <c r="GJ63" s="71"/>
      <c r="GK63" s="71"/>
      <c r="GL63" s="71"/>
      <c r="GM63" s="71"/>
      <c r="GN63" s="72"/>
      <c r="GO63" s="70">
        <v>1702000</v>
      </c>
      <c r="GP63" s="71"/>
      <c r="GQ63" s="71"/>
      <c r="GR63" s="71"/>
      <c r="GS63" s="71"/>
      <c r="GT63" s="71"/>
      <c r="GU63" s="71"/>
      <c r="GV63" s="71"/>
      <c r="GW63" s="71"/>
      <c r="GX63" s="71"/>
      <c r="GY63" s="71"/>
      <c r="GZ63" s="71"/>
      <c r="HA63" s="71"/>
      <c r="HB63" s="71"/>
      <c r="HC63" s="72"/>
      <c r="HD63" s="70">
        <v>1702000</v>
      </c>
      <c r="HE63" s="71"/>
      <c r="HF63" s="71"/>
      <c r="HG63" s="71"/>
      <c r="HH63" s="71"/>
      <c r="HI63" s="71"/>
      <c r="HJ63" s="71"/>
      <c r="HK63" s="71"/>
      <c r="HL63" s="71"/>
      <c r="HM63" s="71"/>
      <c r="HN63" s="71"/>
      <c r="HO63" s="71"/>
      <c r="HP63" s="71"/>
      <c r="HQ63" s="72"/>
      <c r="HR63" s="70">
        <v>0</v>
      </c>
      <c r="HS63" s="71"/>
      <c r="HT63" s="71"/>
      <c r="HU63" s="71"/>
      <c r="HV63" s="71"/>
      <c r="HW63" s="71"/>
      <c r="HX63" s="71"/>
      <c r="HY63" s="71"/>
      <c r="HZ63" s="71"/>
      <c r="IA63" s="71"/>
      <c r="IB63" s="71"/>
      <c r="IC63" s="71"/>
      <c r="ID63" s="71"/>
      <c r="IE63" s="72"/>
      <c r="IF63" s="70">
        <v>0</v>
      </c>
      <c r="IG63" s="71"/>
      <c r="IH63" s="71"/>
      <c r="II63" s="71"/>
      <c r="IJ63" s="71"/>
      <c r="IK63" s="71"/>
      <c r="IL63" s="71"/>
      <c r="IM63" s="71"/>
      <c r="IN63" s="71"/>
      <c r="IO63" s="71"/>
      <c r="IP63" s="71"/>
      <c r="IQ63" s="71"/>
      <c r="IR63" s="71"/>
      <c r="IS63" s="71"/>
      <c r="IT63" s="72"/>
    </row>
    <row r="64" spans="1:254" ht="26.45" customHeight="1">
      <c r="A64" s="24"/>
      <c r="B64" s="76" t="s">
        <v>149</v>
      </c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7"/>
      <c r="AY64" s="78" t="s">
        <v>90</v>
      </c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80"/>
      <c r="BN64" s="78" t="s">
        <v>87</v>
      </c>
      <c r="BO64" s="79"/>
      <c r="BP64" s="79"/>
      <c r="BQ64" s="79"/>
      <c r="BR64" s="79"/>
      <c r="BS64" s="79"/>
      <c r="BT64" s="79"/>
      <c r="BU64" s="79"/>
      <c r="BV64" s="79"/>
      <c r="BW64" s="79"/>
      <c r="BX64" s="79"/>
      <c r="BY64" s="79"/>
      <c r="BZ64" s="79"/>
      <c r="CA64" s="79"/>
      <c r="CB64" s="80"/>
      <c r="CC64" s="78" t="s">
        <v>150</v>
      </c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80"/>
      <c r="CR64" s="78" t="s">
        <v>79</v>
      </c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80"/>
      <c r="DG64" s="70">
        <f t="shared" si="0"/>
        <v>0</v>
      </c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2"/>
      <c r="DV64" s="70">
        <v>22000</v>
      </c>
      <c r="DW64" s="71"/>
      <c r="DX64" s="71"/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2"/>
      <c r="EJ64" s="73">
        <v>22000</v>
      </c>
      <c r="EK64" s="74"/>
      <c r="EL64" s="74"/>
      <c r="EM64" s="74"/>
      <c r="EN64" s="74"/>
      <c r="EO64" s="74"/>
      <c r="EP64" s="74"/>
      <c r="EQ64" s="74"/>
      <c r="ER64" s="74"/>
      <c r="ES64" s="74"/>
      <c r="ET64" s="74"/>
      <c r="EU64" s="74"/>
      <c r="EV64" s="74"/>
      <c r="EW64" s="75"/>
      <c r="EX64" s="70">
        <v>22000</v>
      </c>
      <c r="EY64" s="71"/>
      <c r="EZ64" s="71"/>
      <c r="FA64" s="71"/>
      <c r="FB64" s="71"/>
      <c r="FC64" s="71"/>
      <c r="FD64" s="71"/>
      <c r="FE64" s="71"/>
      <c r="FF64" s="71"/>
      <c r="FG64" s="71"/>
      <c r="FH64" s="71"/>
      <c r="FI64" s="71"/>
      <c r="FJ64" s="71"/>
      <c r="FK64" s="71"/>
      <c r="FL64" s="72"/>
      <c r="FM64" s="70">
        <v>22000</v>
      </c>
      <c r="FN64" s="71"/>
      <c r="FO64" s="71"/>
      <c r="FP64" s="71"/>
      <c r="FQ64" s="71"/>
      <c r="FR64" s="71"/>
      <c r="FS64" s="71"/>
      <c r="FT64" s="71"/>
      <c r="FU64" s="71"/>
      <c r="FV64" s="71"/>
      <c r="FW64" s="71"/>
      <c r="FX64" s="71"/>
      <c r="FY64" s="71"/>
      <c r="FZ64" s="72"/>
      <c r="GA64" s="70">
        <v>0</v>
      </c>
      <c r="GB64" s="71"/>
      <c r="GC64" s="71"/>
      <c r="GD64" s="71"/>
      <c r="GE64" s="71"/>
      <c r="GF64" s="71"/>
      <c r="GG64" s="71"/>
      <c r="GH64" s="71"/>
      <c r="GI64" s="71"/>
      <c r="GJ64" s="71"/>
      <c r="GK64" s="71"/>
      <c r="GL64" s="71"/>
      <c r="GM64" s="71"/>
      <c r="GN64" s="72"/>
      <c r="GO64" s="70">
        <v>22000</v>
      </c>
      <c r="GP64" s="71"/>
      <c r="GQ64" s="71"/>
      <c r="GR64" s="71"/>
      <c r="GS64" s="71"/>
      <c r="GT64" s="71"/>
      <c r="GU64" s="71"/>
      <c r="GV64" s="71"/>
      <c r="GW64" s="71"/>
      <c r="GX64" s="71"/>
      <c r="GY64" s="71"/>
      <c r="GZ64" s="71"/>
      <c r="HA64" s="71"/>
      <c r="HB64" s="71"/>
      <c r="HC64" s="72"/>
      <c r="HD64" s="70">
        <v>22000</v>
      </c>
      <c r="HE64" s="71"/>
      <c r="HF64" s="71"/>
      <c r="HG64" s="71"/>
      <c r="HH64" s="71"/>
      <c r="HI64" s="71"/>
      <c r="HJ64" s="71"/>
      <c r="HK64" s="71"/>
      <c r="HL64" s="71"/>
      <c r="HM64" s="71"/>
      <c r="HN64" s="71"/>
      <c r="HO64" s="71"/>
      <c r="HP64" s="71"/>
      <c r="HQ64" s="72"/>
      <c r="HR64" s="70">
        <v>0</v>
      </c>
      <c r="HS64" s="71"/>
      <c r="HT64" s="71"/>
      <c r="HU64" s="71"/>
      <c r="HV64" s="71"/>
      <c r="HW64" s="71"/>
      <c r="HX64" s="71"/>
      <c r="HY64" s="71"/>
      <c r="HZ64" s="71"/>
      <c r="IA64" s="71"/>
      <c r="IB64" s="71"/>
      <c r="IC64" s="71"/>
      <c r="ID64" s="71"/>
      <c r="IE64" s="72"/>
      <c r="IF64" s="70">
        <v>0</v>
      </c>
      <c r="IG64" s="71"/>
      <c r="IH64" s="71"/>
      <c r="II64" s="71"/>
      <c r="IJ64" s="71"/>
      <c r="IK64" s="71"/>
      <c r="IL64" s="71"/>
      <c r="IM64" s="71"/>
      <c r="IN64" s="71"/>
      <c r="IO64" s="71"/>
      <c r="IP64" s="71"/>
      <c r="IQ64" s="71"/>
      <c r="IR64" s="71"/>
      <c r="IS64" s="71"/>
      <c r="IT64" s="72"/>
    </row>
    <row r="65" spans="1:254" ht="26.45" customHeight="1">
      <c r="A65" s="24"/>
      <c r="B65" s="76" t="s">
        <v>151</v>
      </c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7"/>
      <c r="AY65" s="78" t="s">
        <v>90</v>
      </c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80"/>
      <c r="BN65" s="78" t="s">
        <v>87</v>
      </c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79"/>
      <c r="CA65" s="79"/>
      <c r="CB65" s="80"/>
      <c r="CC65" s="78" t="s">
        <v>152</v>
      </c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80"/>
      <c r="CR65" s="78" t="s">
        <v>79</v>
      </c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80"/>
      <c r="DG65" s="70">
        <f t="shared" si="0"/>
        <v>0</v>
      </c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2"/>
      <c r="DV65" s="70">
        <v>29999.99</v>
      </c>
      <c r="DW65" s="71"/>
      <c r="DX65" s="71"/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2"/>
      <c r="EJ65" s="73">
        <v>29999.99</v>
      </c>
      <c r="EK65" s="74"/>
      <c r="EL65" s="74"/>
      <c r="EM65" s="74"/>
      <c r="EN65" s="74"/>
      <c r="EO65" s="74"/>
      <c r="EP65" s="74"/>
      <c r="EQ65" s="74"/>
      <c r="ER65" s="74"/>
      <c r="ES65" s="74"/>
      <c r="ET65" s="74"/>
      <c r="EU65" s="74"/>
      <c r="EV65" s="74"/>
      <c r="EW65" s="75"/>
      <c r="EX65" s="70">
        <v>30000</v>
      </c>
      <c r="EY65" s="71"/>
      <c r="EZ65" s="71"/>
      <c r="FA65" s="71"/>
      <c r="FB65" s="71"/>
      <c r="FC65" s="71"/>
      <c r="FD65" s="71"/>
      <c r="FE65" s="71"/>
      <c r="FF65" s="71"/>
      <c r="FG65" s="71"/>
      <c r="FH65" s="71"/>
      <c r="FI65" s="71"/>
      <c r="FJ65" s="71"/>
      <c r="FK65" s="71"/>
      <c r="FL65" s="72"/>
      <c r="FM65" s="70">
        <v>30000</v>
      </c>
      <c r="FN65" s="71"/>
      <c r="FO65" s="71"/>
      <c r="FP65" s="71"/>
      <c r="FQ65" s="71"/>
      <c r="FR65" s="71"/>
      <c r="FS65" s="71"/>
      <c r="FT65" s="71"/>
      <c r="FU65" s="71"/>
      <c r="FV65" s="71"/>
      <c r="FW65" s="71"/>
      <c r="FX65" s="71"/>
      <c r="FY65" s="71"/>
      <c r="FZ65" s="72"/>
      <c r="GA65" s="70">
        <v>0</v>
      </c>
      <c r="GB65" s="71"/>
      <c r="GC65" s="71"/>
      <c r="GD65" s="71"/>
      <c r="GE65" s="71"/>
      <c r="GF65" s="71"/>
      <c r="GG65" s="71"/>
      <c r="GH65" s="71"/>
      <c r="GI65" s="71"/>
      <c r="GJ65" s="71"/>
      <c r="GK65" s="71"/>
      <c r="GL65" s="71"/>
      <c r="GM65" s="71"/>
      <c r="GN65" s="72"/>
      <c r="GO65" s="70">
        <v>30000</v>
      </c>
      <c r="GP65" s="71"/>
      <c r="GQ65" s="71"/>
      <c r="GR65" s="71"/>
      <c r="GS65" s="71"/>
      <c r="GT65" s="71"/>
      <c r="GU65" s="71"/>
      <c r="GV65" s="71"/>
      <c r="GW65" s="71"/>
      <c r="GX65" s="71"/>
      <c r="GY65" s="71"/>
      <c r="GZ65" s="71"/>
      <c r="HA65" s="71"/>
      <c r="HB65" s="71"/>
      <c r="HC65" s="72"/>
      <c r="HD65" s="70">
        <v>30000</v>
      </c>
      <c r="HE65" s="71"/>
      <c r="HF65" s="71"/>
      <c r="HG65" s="71"/>
      <c r="HH65" s="71"/>
      <c r="HI65" s="71"/>
      <c r="HJ65" s="71"/>
      <c r="HK65" s="71"/>
      <c r="HL65" s="71"/>
      <c r="HM65" s="71"/>
      <c r="HN65" s="71"/>
      <c r="HO65" s="71"/>
      <c r="HP65" s="71"/>
      <c r="HQ65" s="72"/>
      <c r="HR65" s="70">
        <v>0</v>
      </c>
      <c r="HS65" s="71"/>
      <c r="HT65" s="71"/>
      <c r="HU65" s="71"/>
      <c r="HV65" s="71"/>
      <c r="HW65" s="71"/>
      <c r="HX65" s="71"/>
      <c r="HY65" s="71"/>
      <c r="HZ65" s="71"/>
      <c r="IA65" s="71"/>
      <c r="IB65" s="71"/>
      <c r="IC65" s="71"/>
      <c r="ID65" s="71"/>
      <c r="IE65" s="72"/>
      <c r="IF65" s="70">
        <v>0</v>
      </c>
      <c r="IG65" s="71"/>
      <c r="IH65" s="71"/>
      <c r="II65" s="71"/>
      <c r="IJ65" s="71"/>
      <c r="IK65" s="71"/>
      <c r="IL65" s="71"/>
      <c r="IM65" s="71"/>
      <c r="IN65" s="71"/>
      <c r="IO65" s="71"/>
      <c r="IP65" s="71"/>
      <c r="IQ65" s="71"/>
      <c r="IR65" s="71"/>
      <c r="IS65" s="71"/>
      <c r="IT65" s="72"/>
    </row>
    <row r="66" spans="1:254" ht="26.45" customHeight="1">
      <c r="A66" s="24"/>
      <c r="B66" s="76" t="s">
        <v>153</v>
      </c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7"/>
      <c r="AY66" s="78" t="s">
        <v>90</v>
      </c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80"/>
      <c r="BN66" s="78" t="s">
        <v>87</v>
      </c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79"/>
      <c r="CA66" s="79"/>
      <c r="CB66" s="80"/>
      <c r="CC66" s="78" t="s">
        <v>154</v>
      </c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80"/>
      <c r="CR66" s="78" t="s">
        <v>79</v>
      </c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80"/>
      <c r="DG66" s="70">
        <f t="shared" si="0"/>
        <v>0</v>
      </c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2"/>
      <c r="DV66" s="70">
        <v>0</v>
      </c>
      <c r="DW66" s="71"/>
      <c r="DX66" s="71"/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2"/>
      <c r="EJ66" s="73">
        <v>0</v>
      </c>
      <c r="EK66" s="74"/>
      <c r="EL66" s="74"/>
      <c r="EM66" s="74"/>
      <c r="EN66" s="74"/>
      <c r="EO66" s="74"/>
      <c r="EP66" s="74"/>
      <c r="EQ66" s="74"/>
      <c r="ER66" s="74"/>
      <c r="ES66" s="74"/>
      <c r="ET66" s="74"/>
      <c r="EU66" s="74"/>
      <c r="EV66" s="74"/>
      <c r="EW66" s="75"/>
      <c r="EX66" s="70">
        <v>50000</v>
      </c>
      <c r="EY66" s="71"/>
      <c r="EZ66" s="71"/>
      <c r="FA66" s="71"/>
      <c r="FB66" s="71"/>
      <c r="FC66" s="71"/>
      <c r="FD66" s="71"/>
      <c r="FE66" s="71"/>
      <c r="FF66" s="71"/>
      <c r="FG66" s="71"/>
      <c r="FH66" s="71"/>
      <c r="FI66" s="71"/>
      <c r="FJ66" s="71"/>
      <c r="FK66" s="71"/>
      <c r="FL66" s="72"/>
      <c r="FM66" s="70">
        <v>50000</v>
      </c>
      <c r="FN66" s="71"/>
      <c r="FO66" s="71"/>
      <c r="FP66" s="71"/>
      <c r="FQ66" s="71"/>
      <c r="FR66" s="71"/>
      <c r="FS66" s="71"/>
      <c r="FT66" s="71"/>
      <c r="FU66" s="71"/>
      <c r="FV66" s="71"/>
      <c r="FW66" s="71"/>
      <c r="FX66" s="71"/>
      <c r="FY66" s="71"/>
      <c r="FZ66" s="72"/>
      <c r="GA66" s="70">
        <v>0</v>
      </c>
      <c r="GB66" s="71"/>
      <c r="GC66" s="71"/>
      <c r="GD66" s="71"/>
      <c r="GE66" s="71"/>
      <c r="GF66" s="71"/>
      <c r="GG66" s="71"/>
      <c r="GH66" s="71"/>
      <c r="GI66" s="71"/>
      <c r="GJ66" s="71"/>
      <c r="GK66" s="71"/>
      <c r="GL66" s="71"/>
      <c r="GM66" s="71"/>
      <c r="GN66" s="72"/>
      <c r="GO66" s="70">
        <v>50000</v>
      </c>
      <c r="GP66" s="71"/>
      <c r="GQ66" s="71"/>
      <c r="GR66" s="71"/>
      <c r="GS66" s="71"/>
      <c r="GT66" s="71"/>
      <c r="GU66" s="71"/>
      <c r="GV66" s="71"/>
      <c r="GW66" s="71"/>
      <c r="GX66" s="71"/>
      <c r="GY66" s="71"/>
      <c r="GZ66" s="71"/>
      <c r="HA66" s="71"/>
      <c r="HB66" s="71"/>
      <c r="HC66" s="72"/>
      <c r="HD66" s="70">
        <v>50000</v>
      </c>
      <c r="HE66" s="71"/>
      <c r="HF66" s="71"/>
      <c r="HG66" s="71"/>
      <c r="HH66" s="71"/>
      <c r="HI66" s="71"/>
      <c r="HJ66" s="71"/>
      <c r="HK66" s="71"/>
      <c r="HL66" s="71"/>
      <c r="HM66" s="71"/>
      <c r="HN66" s="71"/>
      <c r="HO66" s="71"/>
      <c r="HP66" s="71"/>
      <c r="HQ66" s="72"/>
      <c r="HR66" s="70">
        <v>0</v>
      </c>
      <c r="HS66" s="71"/>
      <c r="HT66" s="71"/>
      <c r="HU66" s="71"/>
      <c r="HV66" s="71"/>
      <c r="HW66" s="71"/>
      <c r="HX66" s="71"/>
      <c r="HY66" s="71"/>
      <c r="HZ66" s="71"/>
      <c r="IA66" s="71"/>
      <c r="IB66" s="71"/>
      <c r="IC66" s="71"/>
      <c r="ID66" s="71"/>
      <c r="IE66" s="72"/>
      <c r="IF66" s="70">
        <v>0</v>
      </c>
      <c r="IG66" s="71"/>
      <c r="IH66" s="71"/>
      <c r="II66" s="71"/>
      <c r="IJ66" s="71"/>
      <c r="IK66" s="71"/>
      <c r="IL66" s="71"/>
      <c r="IM66" s="71"/>
      <c r="IN66" s="71"/>
      <c r="IO66" s="71"/>
      <c r="IP66" s="71"/>
      <c r="IQ66" s="71"/>
      <c r="IR66" s="71"/>
      <c r="IS66" s="71"/>
      <c r="IT66" s="72"/>
    </row>
    <row r="67" spans="1:254" ht="26.45" customHeight="1">
      <c r="A67" s="24"/>
      <c r="B67" s="76" t="s">
        <v>147</v>
      </c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7"/>
      <c r="AY67" s="78" t="s">
        <v>90</v>
      </c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80"/>
      <c r="BN67" s="78" t="s">
        <v>87</v>
      </c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79"/>
      <c r="CA67" s="79"/>
      <c r="CB67" s="80"/>
      <c r="CC67" s="78" t="s">
        <v>148</v>
      </c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80"/>
      <c r="CR67" s="78" t="s">
        <v>79</v>
      </c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80"/>
      <c r="DG67" s="70">
        <f t="shared" si="0"/>
        <v>935035.1799999997</v>
      </c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2"/>
      <c r="DV67" s="70">
        <f>2924590+366639.42</f>
        <v>3291229.42</v>
      </c>
      <c r="DW67" s="71"/>
      <c r="DX67" s="71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2"/>
      <c r="EJ67" s="73">
        <v>2356194.2400000002</v>
      </c>
      <c r="EK67" s="74"/>
      <c r="EL67" s="74"/>
      <c r="EM67" s="74"/>
      <c r="EN67" s="74"/>
      <c r="EO67" s="74"/>
      <c r="EP67" s="74"/>
      <c r="EQ67" s="74"/>
      <c r="ER67" s="74"/>
      <c r="ES67" s="74"/>
      <c r="ET67" s="74"/>
      <c r="EU67" s="74"/>
      <c r="EV67" s="74"/>
      <c r="EW67" s="75"/>
      <c r="EX67" s="70">
        <v>1200000</v>
      </c>
      <c r="EY67" s="71"/>
      <c r="EZ67" s="71"/>
      <c r="FA67" s="71"/>
      <c r="FB67" s="71"/>
      <c r="FC67" s="71"/>
      <c r="FD67" s="71"/>
      <c r="FE67" s="71"/>
      <c r="FF67" s="71"/>
      <c r="FG67" s="71"/>
      <c r="FH67" s="71"/>
      <c r="FI67" s="71"/>
      <c r="FJ67" s="71"/>
      <c r="FK67" s="71"/>
      <c r="FL67" s="72"/>
      <c r="FM67" s="70">
        <v>1200000</v>
      </c>
      <c r="FN67" s="71"/>
      <c r="FO67" s="71"/>
      <c r="FP67" s="71"/>
      <c r="FQ67" s="71"/>
      <c r="FR67" s="71"/>
      <c r="FS67" s="71"/>
      <c r="FT67" s="71"/>
      <c r="FU67" s="71"/>
      <c r="FV67" s="71"/>
      <c r="FW67" s="71"/>
      <c r="FX67" s="71"/>
      <c r="FY67" s="71"/>
      <c r="FZ67" s="72"/>
      <c r="GA67" s="70">
        <v>0</v>
      </c>
      <c r="GB67" s="71"/>
      <c r="GC67" s="71"/>
      <c r="GD67" s="71"/>
      <c r="GE67" s="71"/>
      <c r="GF67" s="71"/>
      <c r="GG67" s="71"/>
      <c r="GH67" s="71"/>
      <c r="GI67" s="71"/>
      <c r="GJ67" s="71"/>
      <c r="GK67" s="71"/>
      <c r="GL67" s="71"/>
      <c r="GM67" s="71"/>
      <c r="GN67" s="72"/>
      <c r="GO67" s="70">
        <v>1200000</v>
      </c>
      <c r="GP67" s="71"/>
      <c r="GQ67" s="71"/>
      <c r="GR67" s="71"/>
      <c r="GS67" s="71"/>
      <c r="GT67" s="71"/>
      <c r="GU67" s="71"/>
      <c r="GV67" s="71"/>
      <c r="GW67" s="71"/>
      <c r="GX67" s="71"/>
      <c r="GY67" s="71"/>
      <c r="GZ67" s="71"/>
      <c r="HA67" s="71"/>
      <c r="HB67" s="71"/>
      <c r="HC67" s="72"/>
      <c r="HD67" s="70">
        <v>1200000</v>
      </c>
      <c r="HE67" s="71"/>
      <c r="HF67" s="71"/>
      <c r="HG67" s="71"/>
      <c r="HH67" s="71"/>
      <c r="HI67" s="71"/>
      <c r="HJ67" s="71"/>
      <c r="HK67" s="71"/>
      <c r="HL67" s="71"/>
      <c r="HM67" s="71"/>
      <c r="HN67" s="71"/>
      <c r="HO67" s="71"/>
      <c r="HP67" s="71"/>
      <c r="HQ67" s="72"/>
      <c r="HR67" s="70">
        <v>0</v>
      </c>
      <c r="HS67" s="71"/>
      <c r="HT67" s="71"/>
      <c r="HU67" s="71"/>
      <c r="HV67" s="71"/>
      <c r="HW67" s="71"/>
      <c r="HX67" s="71"/>
      <c r="HY67" s="71"/>
      <c r="HZ67" s="71"/>
      <c r="IA67" s="71"/>
      <c r="IB67" s="71"/>
      <c r="IC67" s="71"/>
      <c r="ID67" s="71"/>
      <c r="IE67" s="72"/>
      <c r="IF67" s="70">
        <v>0</v>
      </c>
      <c r="IG67" s="71"/>
      <c r="IH67" s="71"/>
      <c r="II67" s="71"/>
      <c r="IJ67" s="71"/>
      <c r="IK67" s="71"/>
      <c r="IL67" s="71"/>
      <c r="IM67" s="71"/>
      <c r="IN67" s="71"/>
      <c r="IO67" s="71"/>
      <c r="IP67" s="71"/>
      <c r="IQ67" s="71"/>
      <c r="IR67" s="71"/>
      <c r="IS67" s="71"/>
      <c r="IT67" s="72"/>
    </row>
    <row r="68" spans="1:254" ht="26.45" customHeight="1">
      <c r="A68" s="24"/>
      <c r="B68" s="76" t="s">
        <v>155</v>
      </c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7"/>
      <c r="AY68" s="78" t="s">
        <v>90</v>
      </c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80"/>
      <c r="BN68" s="78" t="s">
        <v>87</v>
      </c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79"/>
      <c r="CA68" s="79"/>
      <c r="CB68" s="80"/>
      <c r="CC68" s="78" t="s">
        <v>91</v>
      </c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80"/>
      <c r="CR68" s="78" t="s">
        <v>79</v>
      </c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80"/>
      <c r="DG68" s="70">
        <f t="shared" si="0"/>
        <v>0</v>
      </c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2"/>
      <c r="DV68" s="70">
        <v>221642.16</v>
      </c>
      <c r="DW68" s="71"/>
      <c r="DX68" s="71"/>
      <c r="DY68" s="71"/>
      <c r="DZ68" s="71"/>
      <c r="EA68" s="71"/>
      <c r="EB68" s="71"/>
      <c r="EC68" s="71"/>
      <c r="ED68" s="71"/>
      <c r="EE68" s="71"/>
      <c r="EF68" s="71"/>
      <c r="EG68" s="71"/>
      <c r="EH68" s="71"/>
      <c r="EI68" s="72"/>
      <c r="EJ68" s="73">
        <f>216452.16+4901.16+288.84</f>
        <v>221642.16</v>
      </c>
      <c r="EK68" s="74"/>
      <c r="EL68" s="74"/>
      <c r="EM68" s="74"/>
      <c r="EN68" s="74"/>
      <c r="EO68" s="74"/>
      <c r="EP68" s="74"/>
      <c r="EQ68" s="74"/>
      <c r="ER68" s="74"/>
      <c r="ES68" s="74"/>
      <c r="ET68" s="74"/>
      <c r="EU68" s="74"/>
      <c r="EV68" s="74"/>
      <c r="EW68" s="75"/>
      <c r="EX68" s="70">
        <v>200000</v>
      </c>
      <c r="EY68" s="71"/>
      <c r="EZ68" s="71"/>
      <c r="FA68" s="71"/>
      <c r="FB68" s="71"/>
      <c r="FC68" s="71"/>
      <c r="FD68" s="71"/>
      <c r="FE68" s="71"/>
      <c r="FF68" s="71"/>
      <c r="FG68" s="71"/>
      <c r="FH68" s="71"/>
      <c r="FI68" s="71"/>
      <c r="FJ68" s="71"/>
      <c r="FK68" s="71"/>
      <c r="FL68" s="72"/>
      <c r="FM68" s="70">
        <v>200000</v>
      </c>
      <c r="FN68" s="71"/>
      <c r="FO68" s="71"/>
      <c r="FP68" s="71"/>
      <c r="FQ68" s="71"/>
      <c r="FR68" s="71"/>
      <c r="FS68" s="71"/>
      <c r="FT68" s="71"/>
      <c r="FU68" s="71"/>
      <c r="FV68" s="71"/>
      <c r="FW68" s="71"/>
      <c r="FX68" s="71"/>
      <c r="FY68" s="71"/>
      <c r="FZ68" s="72"/>
      <c r="GA68" s="70">
        <v>0</v>
      </c>
      <c r="GB68" s="71"/>
      <c r="GC68" s="71"/>
      <c r="GD68" s="71"/>
      <c r="GE68" s="71"/>
      <c r="GF68" s="71"/>
      <c r="GG68" s="71"/>
      <c r="GH68" s="71"/>
      <c r="GI68" s="71"/>
      <c r="GJ68" s="71"/>
      <c r="GK68" s="71"/>
      <c r="GL68" s="71"/>
      <c r="GM68" s="71"/>
      <c r="GN68" s="72"/>
      <c r="GO68" s="70">
        <v>200000</v>
      </c>
      <c r="GP68" s="71"/>
      <c r="GQ68" s="71"/>
      <c r="GR68" s="71"/>
      <c r="GS68" s="71"/>
      <c r="GT68" s="71"/>
      <c r="GU68" s="71"/>
      <c r="GV68" s="71"/>
      <c r="GW68" s="71"/>
      <c r="GX68" s="71"/>
      <c r="GY68" s="71"/>
      <c r="GZ68" s="71"/>
      <c r="HA68" s="71"/>
      <c r="HB68" s="71"/>
      <c r="HC68" s="72"/>
      <c r="HD68" s="70">
        <v>200000</v>
      </c>
      <c r="HE68" s="71"/>
      <c r="HF68" s="71"/>
      <c r="HG68" s="71"/>
      <c r="HH68" s="71"/>
      <c r="HI68" s="71"/>
      <c r="HJ68" s="71"/>
      <c r="HK68" s="71"/>
      <c r="HL68" s="71"/>
      <c r="HM68" s="71"/>
      <c r="HN68" s="71"/>
      <c r="HO68" s="71"/>
      <c r="HP68" s="71"/>
      <c r="HQ68" s="72"/>
      <c r="HR68" s="70">
        <v>0</v>
      </c>
      <c r="HS68" s="71"/>
      <c r="HT68" s="71"/>
      <c r="HU68" s="71"/>
      <c r="HV68" s="71"/>
      <c r="HW68" s="71"/>
      <c r="HX68" s="71"/>
      <c r="HY68" s="71"/>
      <c r="HZ68" s="71"/>
      <c r="IA68" s="71"/>
      <c r="IB68" s="71"/>
      <c r="IC68" s="71"/>
      <c r="ID68" s="71"/>
      <c r="IE68" s="72"/>
      <c r="IF68" s="70">
        <v>0</v>
      </c>
      <c r="IG68" s="71"/>
      <c r="IH68" s="71"/>
      <c r="II68" s="71"/>
      <c r="IJ68" s="71"/>
      <c r="IK68" s="71"/>
      <c r="IL68" s="71"/>
      <c r="IM68" s="71"/>
      <c r="IN68" s="71"/>
      <c r="IO68" s="71"/>
      <c r="IP68" s="71"/>
      <c r="IQ68" s="71"/>
      <c r="IR68" s="71"/>
      <c r="IS68" s="71"/>
      <c r="IT68" s="72"/>
    </row>
    <row r="69" spans="1:254" ht="26.45" customHeight="1">
      <c r="A69" s="24"/>
      <c r="B69" s="76" t="s">
        <v>155</v>
      </c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7"/>
      <c r="AY69" s="78" t="s">
        <v>90</v>
      </c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80"/>
      <c r="BN69" s="78" t="s">
        <v>85</v>
      </c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79"/>
      <c r="CA69" s="79"/>
      <c r="CB69" s="80"/>
      <c r="CC69" s="78" t="s">
        <v>91</v>
      </c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80"/>
      <c r="CR69" s="78" t="s">
        <v>79</v>
      </c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80"/>
      <c r="DG69" s="70">
        <f t="shared" ref="DG69:DG74" si="1">DV69-EJ69</f>
        <v>0</v>
      </c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2"/>
      <c r="DV69" s="70">
        <v>243528.52</v>
      </c>
      <c r="DW69" s="71"/>
      <c r="DX69" s="71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2"/>
      <c r="EJ69" s="73">
        <v>243528.52</v>
      </c>
      <c r="EK69" s="74"/>
      <c r="EL69" s="74"/>
      <c r="EM69" s="74"/>
      <c r="EN69" s="74"/>
      <c r="EO69" s="74"/>
      <c r="EP69" s="74"/>
      <c r="EQ69" s="74"/>
      <c r="ER69" s="74"/>
      <c r="ES69" s="74"/>
      <c r="ET69" s="74"/>
      <c r="EU69" s="74"/>
      <c r="EV69" s="74"/>
      <c r="EW69" s="75"/>
      <c r="EX69" s="70">
        <v>0</v>
      </c>
      <c r="EY69" s="71"/>
      <c r="EZ69" s="71"/>
      <c r="FA69" s="71"/>
      <c r="FB69" s="71"/>
      <c r="FC69" s="71"/>
      <c r="FD69" s="71"/>
      <c r="FE69" s="71"/>
      <c r="FF69" s="71"/>
      <c r="FG69" s="71"/>
      <c r="FH69" s="71"/>
      <c r="FI69" s="71"/>
      <c r="FJ69" s="71"/>
      <c r="FK69" s="71"/>
      <c r="FL69" s="72"/>
      <c r="FM69" s="70">
        <v>0</v>
      </c>
      <c r="FN69" s="71"/>
      <c r="FO69" s="71"/>
      <c r="FP69" s="71"/>
      <c r="FQ69" s="71"/>
      <c r="FR69" s="71"/>
      <c r="FS69" s="71"/>
      <c r="FT69" s="71"/>
      <c r="FU69" s="71"/>
      <c r="FV69" s="71"/>
      <c r="FW69" s="71"/>
      <c r="FX69" s="71"/>
      <c r="FY69" s="71"/>
      <c r="FZ69" s="72"/>
      <c r="GA69" s="70">
        <v>0</v>
      </c>
      <c r="GB69" s="71"/>
      <c r="GC69" s="71"/>
      <c r="GD69" s="71"/>
      <c r="GE69" s="71"/>
      <c r="GF69" s="71"/>
      <c r="GG69" s="71"/>
      <c r="GH69" s="71"/>
      <c r="GI69" s="71"/>
      <c r="GJ69" s="71"/>
      <c r="GK69" s="71"/>
      <c r="GL69" s="71"/>
      <c r="GM69" s="71"/>
      <c r="GN69" s="72"/>
      <c r="GO69" s="70">
        <v>0</v>
      </c>
      <c r="GP69" s="71"/>
      <c r="GQ69" s="71"/>
      <c r="GR69" s="71"/>
      <c r="GS69" s="71"/>
      <c r="GT69" s="71"/>
      <c r="GU69" s="71"/>
      <c r="GV69" s="71"/>
      <c r="GW69" s="71"/>
      <c r="GX69" s="71"/>
      <c r="GY69" s="71"/>
      <c r="GZ69" s="71"/>
      <c r="HA69" s="71"/>
      <c r="HB69" s="71"/>
      <c r="HC69" s="72"/>
      <c r="HD69" s="70">
        <v>0</v>
      </c>
      <c r="HE69" s="71"/>
      <c r="HF69" s="71"/>
      <c r="HG69" s="71"/>
      <c r="HH69" s="71"/>
      <c r="HI69" s="71"/>
      <c r="HJ69" s="71"/>
      <c r="HK69" s="71"/>
      <c r="HL69" s="71"/>
      <c r="HM69" s="71"/>
      <c r="HN69" s="71"/>
      <c r="HO69" s="71"/>
      <c r="HP69" s="71"/>
      <c r="HQ69" s="72"/>
      <c r="HR69" s="70">
        <v>0</v>
      </c>
      <c r="HS69" s="71"/>
      <c r="HT69" s="71"/>
      <c r="HU69" s="71"/>
      <c r="HV69" s="71"/>
      <c r="HW69" s="71"/>
      <c r="HX69" s="71"/>
      <c r="HY69" s="71"/>
      <c r="HZ69" s="71"/>
      <c r="IA69" s="71"/>
      <c r="IB69" s="71"/>
      <c r="IC69" s="71"/>
      <c r="ID69" s="71"/>
      <c r="IE69" s="72"/>
      <c r="IF69" s="70">
        <v>0</v>
      </c>
      <c r="IG69" s="71"/>
      <c r="IH69" s="71"/>
      <c r="II69" s="71"/>
      <c r="IJ69" s="71"/>
      <c r="IK69" s="71"/>
      <c r="IL69" s="71"/>
      <c r="IM69" s="71"/>
      <c r="IN69" s="71"/>
      <c r="IO69" s="71"/>
      <c r="IP69" s="71"/>
      <c r="IQ69" s="71"/>
      <c r="IR69" s="71"/>
      <c r="IS69" s="71"/>
      <c r="IT69" s="72"/>
    </row>
    <row r="70" spans="1:254" ht="26.45" customHeight="1">
      <c r="A70" s="24"/>
      <c r="B70" s="76" t="s">
        <v>156</v>
      </c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7"/>
      <c r="AY70" s="78" t="s">
        <v>90</v>
      </c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80"/>
      <c r="BN70" s="78" t="s">
        <v>87</v>
      </c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79"/>
      <c r="CA70" s="79"/>
      <c r="CB70" s="80"/>
      <c r="CC70" s="78" t="s">
        <v>157</v>
      </c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80"/>
      <c r="CR70" s="78" t="s">
        <v>79</v>
      </c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80"/>
      <c r="DG70" s="70">
        <f t="shared" si="1"/>
        <v>0</v>
      </c>
      <c r="DH70" s="71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2"/>
      <c r="DV70" s="70">
        <v>200000</v>
      </c>
      <c r="DW70" s="71"/>
      <c r="DX70" s="71"/>
      <c r="DY70" s="71"/>
      <c r="DZ70" s="71"/>
      <c r="EA70" s="71"/>
      <c r="EB70" s="71"/>
      <c r="EC70" s="71"/>
      <c r="ED70" s="71"/>
      <c r="EE70" s="71"/>
      <c r="EF70" s="71"/>
      <c r="EG70" s="71"/>
      <c r="EH70" s="71"/>
      <c r="EI70" s="72"/>
      <c r="EJ70" s="73">
        <v>200000</v>
      </c>
      <c r="EK70" s="74"/>
      <c r="EL70" s="74"/>
      <c r="EM70" s="74"/>
      <c r="EN70" s="74"/>
      <c r="EO70" s="74"/>
      <c r="EP70" s="74"/>
      <c r="EQ70" s="74"/>
      <c r="ER70" s="74"/>
      <c r="ES70" s="74"/>
      <c r="ET70" s="74"/>
      <c r="EU70" s="74"/>
      <c r="EV70" s="74"/>
      <c r="EW70" s="75"/>
      <c r="EX70" s="70">
        <v>200000</v>
      </c>
      <c r="EY70" s="71"/>
      <c r="EZ70" s="71"/>
      <c r="FA70" s="71"/>
      <c r="FB70" s="71"/>
      <c r="FC70" s="71"/>
      <c r="FD70" s="71"/>
      <c r="FE70" s="71"/>
      <c r="FF70" s="71"/>
      <c r="FG70" s="71"/>
      <c r="FH70" s="71"/>
      <c r="FI70" s="71"/>
      <c r="FJ70" s="71"/>
      <c r="FK70" s="71"/>
      <c r="FL70" s="72"/>
      <c r="FM70" s="70">
        <v>200000</v>
      </c>
      <c r="FN70" s="71"/>
      <c r="FO70" s="71"/>
      <c r="FP70" s="71"/>
      <c r="FQ70" s="71"/>
      <c r="FR70" s="71"/>
      <c r="FS70" s="71"/>
      <c r="FT70" s="71"/>
      <c r="FU70" s="71"/>
      <c r="FV70" s="71"/>
      <c r="FW70" s="71"/>
      <c r="FX70" s="71"/>
      <c r="FY70" s="71"/>
      <c r="FZ70" s="72"/>
      <c r="GA70" s="70">
        <v>0</v>
      </c>
      <c r="GB70" s="71"/>
      <c r="GC70" s="71"/>
      <c r="GD70" s="71"/>
      <c r="GE70" s="71"/>
      <c r="GF70" s="71"/>
      <c r="GG70" s="71"/>
      <c r="GH70" s="71"/>
      <c r="GI70" s="71"/>
      <c r="GJ70" s="71"/>
      <c r="GK70" s="71"/>
      <c r="GL70" s="71"/>
      <c r="GM70" s="71"/>
      <c r="GN70" s="72"/>
      <c r="GO70" s="70">
        <v>200000</v>
      </c>
      <c r="GP70" s="71"/>
      <c r="GQ70" s="71"/>
      <c r="GR70" s="71"/>
      <c r="GS70" s="71"/>
      <c r="GT70" s="71"/>
      <c r="GU70" s="71"/>
      <c r="GV70" s="71"/>
      <c r="GW70" s="71"/>
      <c r="GX70" s="71"/>
      <c r="GY70" s="71"/>
      <c r="GZ70" s="71"/>
      <c r="HA70" s="71"/>
      <c r="HB70" s="71"/>
      <c r="HC70" s="72"/>
      <c r="HD70" s="70">
        <v>200000</v>
      </c>
      <c r="HE70" s="71"/>
      <c r="HF70" s="71"/>
      <c r="HG70" s="71"/>
      <c r="HH70" s="71"/>
      <c r="HI70" s="71"/>
      <c r="HJ70" s="71"/>
      <c r="HK70" s="71"/>
      <c r="HL70" s="71"/>
      <c r="HM70" s="71"/>
      <c r="HN70" s="71"/>
      <c r="HO70" s="71"/>
      <c r="HP70" s="71"/>
      <c r="HQ70" s="72"/>
      <c r="HR70" s="70">
        <v>0</v>
      </c>
      <c r="HS70" s="71"/>
      <c r="HT70" s="71"/>
      <c r="HU70" s="71"/>
      <c r="HV70" s="71"/>
      <c r="HW70" s="71"/>
      <c r="HX70" s="71"/>
      <c r="HY70" s="71"/>
      <c r="HZ70" s="71"/>
      <c r="IA70" s="71"/>
      <c r="IB70" s="71"/>
      <c r="IC70" s="71"/>
      <c r="ID70" s="71"/>
      <c r="IE70" s="72"/>
      <c r="IF70" s="70">
        <v>0</v>
      </c>
      <c r="IG70" s="71"/>
      <c r="IH70" s="71"/>
      <c r="II70" s="71"/>
      <c r="IJ70" s="71"/>
      <c r="IK70" s="71"/>
      <c r="IL70" s="71"/>
      <c r="IM70" s="71"/>
      <c r="IN70" s="71"/>
      <c r="IO70" s="71"/>
      <c r="IP70" s="71"/>
      <c r="IQ70" s="71"/>
      <c r="IR70" s="71"/>
      <c r="IS70" s="71"/>
      <c r="IT70" s="72"/>
    </row>
    <row r="71" spans="1:254" ht="26.45" customHeight="1">
      <c r="A71" s="24"/>
      <c r="B71" s="76" t="s">
        <v>158</v>
      </c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7"/>
      <c r="AY71" s="78" t="s">
        <v>159</v>
      </c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80"/>
      <c r="BN71" s="78" t="s">
        <v>87</v>
      </c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79"/>
      <c r="CA71" s="79"/>
      <c r="CB71" s="80"/>
      <c r="CC71" s="78" t="s">
        <v>160</v>
      </c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80"/>
      <c r="CR71" s="78" t="s">
        <v>79</v>
      </c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80"/>
      <c r="DG71" s="70">
        <f t="shared" si="1"/>
        <v>0</v>
      </c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2"/>
      <c r="DV71" s="70">
        <v>30000</v>
      </c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2"/>
      <c r="EJ71" s="73">
        <v>30000</v>
      </c>
      <c r="EK71" s="74"/>
      <c r="EL71" s="74"/>
      <c r="EM71" s="74"/>
      <c r="EN71" s="74"/>
      <c r="EO71" s="74"/>
      <c r="EP71" s="74"/>
      <c r="EQ71" s="74"/>
      <c r="ER71" s="74"/>
      <c r="ES71" s="74"/>
      <c r="ET71" s="74"/>
      <c r="EU71" s="74"/>
      <c r="EV71" s="74"/>
      <c r="EW71" s="75"/>
      <c r="EX71" s="70">
        <v>200000</v>
      </c>
      <c r="EY71" s="71"/>
      <c r="EZ71" s="71"/>
      <c r="FA71" s="71"/>
      <c r="FB71" s="71"/>
      <c r="FC71" s="71"/>
      <c r="FD71" s="71"/>
      <c r="FE71" s="71"/>
      <c r="FF71" s="71"/>
      <c r="FG71" s="71"/>
      <c r="FH71" s="71"/>
      <c r="FI71" s="71"/>
      <c r="FJ71" s="71"/>
      <c r="FK71" s="71"/>
      <c r="FL71" s="72"/>
      <c r="FM71" s="70">
        <v>200000</v>
      </c>
      <c r="FN71" s="71"/>
      <c r="FO71" s="71"/>
      <c r="FP71" s="71"/>
      <c r="FQ71" s="71"/>
      <c r="FR71" s="71"/>
      <c r="FS71" s="71"/>
      <c r="FT71" s="71"/>
      <c r="FU71" s="71"/>
      <c r="FV71" s="71"/>
      <c r="FW71" s="71"/>
      <c r="FX71" s="71"/>
      <c r="FY71" s="71"/>
      <c r="FZ71" s="72"/>
      <c r="GA71" s="70">
        <v>0</v>
      </c>
      <c r="GB71" s="71"/>
      <c r="GC71" s="71"/>
      <c r="GD71" s="71"/>
      <c r="GE71" s="71"/>
      <c r="GF71" s="71"/>
      <c r="GG71" s="71"/>
      <c r="GH71" s="71"/>
      <c r="GI71" s="71"/>
      <c r="GJ71" s="71"/>
      <c r="GK71" s="71"/>
      <c r="GL71" s="71"/>
      <c r="GM71" s="71"/>
      <c r="GN71" s="72"/>
      <c r="GO71" s="70">
        <v>200000</v>
      </c>
      <c r="GP71" s="71"/>
      <c r="GQ71" s="71"/>
      <c r="GR71" s="71"/>
      <c r="GS71" s="71"/>
      <c r="GT71" s="71"/>
      <c r="GU71" s="71"/>
      <c r="GV71" s="71"/>
      <c r="GW71" s="71"/>
      <c r="GX71" s="71"/>
      <c r="GY71" s="71"/>
      <c r="GZ71" s="71"/>
      <c r="HA71" s="71"/>
      <c r="HB71" s="71"/>
      <c r="HC71" s="72"/>
      <c r="HD71" s="70">
        <v>200000</v>
      </c>
      <c r="HE71" s="71"/>
      <c r="HF71" s="71"/>
      <c r="HG71" s="71"/>
      <c r="HH71" s="71"/>
      <c r="HI71" s="71"/>
      <c r="HJ71" s="71"/>
      <c r="HK71" s="71"/>
      <c r="HL71" s="71"/>
      <c r="HM71" s="71"/>
      <c r="HN71" s="71"/>
      <c r="HO71" s="71"/>
      <c r="HP71" s="71"/>
      <c r="HQ71" s="72"/>
      <c r="HR71" s="70">
        <v>0</v>
      </c>
      <c r="HS71" s="71"/>
      <c r="HT71" s="71"/>
      <c r="HU71" s="71"/>
      <c r="HV71" s="71"/>
      <c r="HW71" s="71"/>
      <c r="HX71" s="71"/>
      <c r="HY71" s="71"/>
      <c r="HZ71" s="71"/>
      <c r="IA71" s="71"/>
      <c r="IB71" s="71"/>
      <c r="IC71" s="71"/>
      <c r="ID71" s="71"/>
      <c r="IE71" s="72"/>
      <c r="IF71" s="70">
        <v>0</v>
      </c>
      <c r="IG71" s="71"/>
      <c r="IH71" s="71"/>
      <c r="II71" s="71"/>
      <c r="IJ71" s="71"/>
      <c r="IK71" s="71"/>
      <c r="IL71" s="71"/>
      <c r="IM71" s="71"/>
      <c r="IN71" s="71"/>
      <c r="IO71" s="71"/>
      <c r="IP71" s="71"/>
      <c r="IQ71" s="71"/>
      <c r="IR71" s="71"/>
      <c r="IS71" s="71"/>
      <c r="IT71" s="72"/>
    </row>
    <row r="72" spans="1:254" ht="26.45" customHeight="1">
      <c r="A72" s="24"/>
      <c r="B72" s="76" t="s">
        <v>158</v>
      </c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7"/>
      <c r="AY72" s="78" t="s">
        <v>159</v>
      </c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80"/>
      <c r="BN72" s="78" t="s">
        <v>85</v>
      </c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79"/>
      <c r="CA72" s="79"/>
      <c r="CB72" s="80"/>
      <c r="CC72" s="78" t="s">
        <v>160</v>
      </c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80"/>
      <c r="CR72" s="78" t="s">
        <v>79</v>
      </c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80"/>
      <c r="DG72" s="70">
        <f t="shared" si="1"/>
        <v>0</v>
      </c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2"/>
      <c r="DV72" s="70">
        <v>974114</v>
      </c>
      <c r="DW72" s="71"/>
      <c r="DX72" s="71"/>
      <c r="DY72" s="71"/>
      <c r="DZ72" s="71"/>
      <c r="EA72" s="71"/>
      <c r="EB72" s="71"/>
      <c r="EC72" s="71"/>
      <c r="ED72" s="71"/>
      <c r="EE72" s="71"/>
      <c r="EF72" s="71"/>
      <c r="EG72" s="71"/>
      <c r="EH72" s="71"/>
      <c r="EI72" s="72"/>
      <c r="EJ72" s="73">
        <v>974114</v>
      </c>
      <c r="EK72" s="74"/>
      <c r="EL72" s="74"/>
      <c r="EM72" s="74"/>
      <c r="EN72" s="74"/>
      <c r="EO72" s="74"/>
      <c r="EP72" s="74"/>
      <c r="EQ72" s="74"/>
      <c r="ER72" s="74"/>
      <c r="ES72" s="74"/>
      <c r="ET72" s="74"/>
      <c r="EU72" s="74"/>
      <c r="EV72" s="74"/>
      <c r="EW72" s="75"/>
      <c r="EX72" s="70">
        <v>0</v>
      </c>
      <c r="EY72" s="71"/>
      <c r="EZ72" s="71"/>
      <c r="FA72" s="71"/>
      <c r="FB72" s="71"/>
      <c r="FC72" s="71"/>
      <c r="FD72" s="71"/>
      <c r="FE72" s="71"/>
      <c r="FF72" s="71"/>
      <c r="FG72" s="71"/>
      <c r="FH72" s="71"/>
      <c r="FI72" s="71"/>
      <c r="FJ72" s="71"/>
      <c r="FK72" s="71"/>
      <c r="FL72" s="72"/>
      <c r="FM72" s="70">
        <v>0</v>
      </c>
      <c r="FN72" s="71"/>
      <c r="FO72" s="71"/>
      <c r="FP72" s="71"/>
      <c r="FQ72" s="71"/>
      <c r="FR72" s="71"/>
      <c r="FS72" s="71"/>
      <c r="FT72" s="71"/>
      <c r="FU72" s="71"/>
      <c r="FV72" s="71"/>
      <c r="FW72" s="71"/>
      <c r="FX72" s="71"/>
      <c r="FY72" s="71"/>
      <c r="FZ72" s="72"/>
      <c r="GA72" s="70">
        <v>0</v>
      </c>
      <c r="GB72" s="71"/>
      <c r="GC72" s="71"/>
      <c r="GD72" s="71"/>
      <c r="GE72" s="71"/>
      <c r="GF72" s="71"/>
      <c r="GG72" s="71"/>
      <c r="GH72" s="71"/>
      <c r="GI72" s="71"/>
      <c r="GJ72" s="71"/>
      <c r="GK72" s="71"/>
      <c r="GL72" s="71"/>
      <c r="GM72" s="71"/>
      <c r="GN72" s="72"/>
      <c r="GO72" s="70">
        <v>0</v>
      </c>
      <c r="GP72" s="71"/>
      <c r="GQ72" s="71"/>
      <c r="GR72" s="71"/>
      <c r="GS72" s="71"/>
      <c r="GT72" s="71"/>
      <c r="GU72" s="71"/>
      <c r="GV72" s="71"/>
      <c r="GW72" s="71"/>
      <c r="GX72" s="71"/>
      <c r="GY72" s="71"/>
      <c r="GZ72" s="71"/>
      <c r="HA72" s="71"/>
      <c r="HB72" s="71"/>
      <c r="HC72" s="72"/>
      <c r="HD72" s="70">
        <v>0</v>
      </c>
      <c r="HE72" s="71"/>
      <c r="HF72" s="71"/>
      <c r="HG72" s="71"/>
      <c r="HH72" s="71"/>
      <c r="HI72" s="71"/>
      <c r="HJ72" s="71"/>
      <c r="HK72" s="71"/>
      <c r="HL72" s="71"/>
      <c r="HM72" s="71"/>
      <c r="HN72" s="71"/>
      <c r="HO72" s="71"/>
      <c r="HP72" s="71"/>
      <c r="HQ72" s="72"/>
      <c r="HR72" s="70">
        <v>0</v>
      </c>
      <c r="HS72" s="71"/>
      <c r="HT72" s="71"/>
      <c r="HU72" s="71"/>
      <c r="HV72" s="71"/>
      <c r="HW72" s="71"/>
      <c r="HX72" s="71"/>
      <c r="HY72" s="71"/>
      <c r="HZ72" s="71"/>
      <c r="IA72" s="71"/>
      <c r="IB72" s="71"/>
      <c r="IC72" s="71"/>
      <c r="ID72" s="71"/>
      <c r="IE72" s="72"/>
      <c r="IF72" s="70">
        <v>0</v>
      </c>
      <c r="IG72" s="71"/>
      <c r="IH72" s="71"/>
      <c r="II72" s="71"/>
      <c r="IJ72" s="71"/>
      <c r="IK72" s="71"/>
      <c r="IL72" s="71"/>
      <c r="IM72" s="71"/>
      <c r="IN72" s="71"/>
      <c r="IO72" s="71"/>
      <c r="IP72" s="71"/>
      <c r="IQ72" s="71"/>
      <c r="IR72" s="71"/>
      <c r="IS72" s="71"/>
      <c r="IT72" s="72"/>
    </row>
    <row r="73" spans="1:254" ht="26.45" customHeight="1">
      <c r="A73" s="24"/>
      <c r="B73" s="76" t="s">
        <v>161</v>
      </c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7"/>
      <c r="AY73" s="78" t="s">
        <v>162</v>
      </c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80"/>
      <c r="BN73" s="78" t="s">
        <v>96</v>
      </c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79"/>
      <c r="CA73" s="79"/>
      <c r="CB73" s="80"/>
      <c r="CC73" s="78" t="s">
        <v>55</v>
      </c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80"/>
      <c r="CR73" s="78" t="s">
        <v>79</v>
      </c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80"/>
      <c r="DG73" s="70">
        <f t="shared" si="1"/>
        <v>64000</v>
      </c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2"/>
      <c r="DV73" s="70">
        <v>64000</v>
      </c>
      <c r="DW73" s="71"/>
      <c r="DX73" s="71"/>
      <c r="DY73" s="71"/>
      <c r="DZ73" s="71"/>
      <c r="EA73" s="71"/>
      <c r="EB73" s="71"/>
      <c r="EC73" s="71"/>
      <c r="ED73" s="71"/>
      <c r="EE73" s="71"/>
      <c r="EF73" s="71"/>
      <c r="EG73" s="71"/>
      <c r="EH73" s="71"/>
      <c r="EI73" s="72"/>
      <c r="EJ73" s="73">
        <v>0</v>
      </c>
      <c r="EK73" s="74"/>
      <c r="EL73" s="74"/>
      <c r="EM73" s="74"/>
      <c r="EN73" s="74"/>
      <c r="EO73" s="74"/>
      <c r="EP73" s="74"/>
      <c r="EQ73" s="74"/>
      <c r="ER73" s="74"/>
      <c r="ES73" s="74"/>
      <c r="ET73" s="74"/>
      <c r="EU73" s="74"/>
      <c r="EV73" s="74"/>
      <c r="EW73" s="75"/>
      <c r="EX73" s="70">
        <v>64000</v>
      </c>
      <c r="EY73" s="71"/>
      <c r="EZ73" s="71"/>
      <c r="FA73" s="71"/>
      <c r="FB73" s="71"/>
      <c r="FC73" s="71"/>
      <c r="FD73" s="71"/>
      <c r="FE73" s="71"/>
      <c r="FF73" s="71"/>
      <c r="FG73" s="71"/>
      <c r="FH73" s="71"/>
      <c r="FI73" s="71"/>
      <c r="FJ73" s="71"/>
      <c r="FK73" s="71"/>
      <c r="FL73" s="72"/>
      <c r="FM73" s="70">
        <v>64000</v>
      </c>
      <c r="FN73" s="71"/>
      <c r="FO73" s="71"/>
      <c r="FP73" s="71"/>
      <c r="FQ73" s="71"/>
      <c r="FR73" s="71"/>
      <c r="FS73" s="71"/>
      <c r="FT73" s="71"/>
      <c r="FU73" s="71"/>
      <c r="FV73" s="71"/>
      <c r="FW73" s="71"/>
      <c r="FX73" s="71"/>
      <c r="FY73" s="71"/>
      <c r="FZ73" s="72"/>
      <c r="GA73" s="70">
        <v>0</v>
      </c>
      <c r="GB73" s="71"/>
      <c r="GC73" s="71"/>
      <c r="GD73" s="71"/>
      <c r="GE73" s="71"/>
      <c r="GF73" s="71"/>
      <c r="GG73" s="71"/>
      <c r="GH73" s="71"/>
      <c r="GI73" s="71"/>
      <c r="GJ73" s="71"/>
      <c r="GK73" s="71"/>
      <c r="GL73" s="71"/>
      <c r="GM73" s="71"/>
      <c r="GN73" s="72"/>
      <c r="GO73" s="70">
        <v>64000</v>
      </c>
      <c r="GP73" s="71"/>
      <c r="GQ73" s="71"/>
      <c r="GR73" s="71"/>
      <c r="GS73" s="71"/>
      <c r="GT73" s="71"/>
      <c r="GU73" s="71"/>
      <c r="GV73" s="71"/>
      <c r="GW73" s="71"/>
      <c r="GX73" s="71"/>
      <c r="GY73" s="71"/>
      <c r="GZ73" s="71"/>
      <c r="HA73" s="71"/>
      <c r="HB73" s="71"/>
      <c r="HC73" s="72"/>
      <c r="HD73" s="70">
        <v>64000</v>
      </c>
      <c r="HE73" s="71"/>
      <c r="HF73" s="71"/>
      <c r="HG73" s="71"/>
      <c r="HH73" s="71"/>
      <c r="HI73" s="71"/>
      <c r="HJ73" s="71"/>
      <c r="HK73" s="71"/>
      <c r="HL73" s="71"/>
      <c r="HM73" s="71"/>
      <c r="HN73" s="71"/>
      <c r="HO73" s="71"/>
      <c r="HP73" s="71"/>
      <c r="HQ73" s="72"/>
      <c r="HR73" s="70">
        <v>0</v>
      </c>
      <c r="HS73" s="71"/>
      <c r="HT73" s="71"/>
      <c r="HU73" s="71"/>
      <c r="HV73" s="71"/>
      <c r="HW73" s="71"/>
      <c r="HX73" s="71"/>
      <c r="HY73" s="71"/>
      <c r="HZ73" s="71"/>
      <c r="IA73" s="71"/>
      <c r="IB73" s="71"/>
      <c r="IC73" s="71"/>
      <c r="ID73" s="71"/>
      <c r="IE73" s="72"/>
      <c r="IF73" s="70">
        <v>0</v>
      </c>
      <c r="IG73" s="71"/>
      <c r="IH73" s="71"/>
      <c r="II73" s="71"/>
      <c r="IJ73" s="71"/>
      <c r="IK73" s="71"/>
      <c r="IL73" s="71"/>
      <c r="IM73" s="71"/>
      <c r="IN73" s="71"/>
      <c r="IO73" s="71"/>
      <c r="IP73" s="71"/>
      <c r="IQ73" s="71"/>
      <c r="IR73" s="71"/>
      <c r="IS73" s="71"/>
      <c r="IT73" s="72"/>
    </row>
    <row r="74" spans="1:254" ht="39.6" customHeight="1">
      <c r="A74" s="24"/>
      <c r="B74" s="76" t="s">
        <v>163</v>
      </c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7"/>
      <c r="AY74" s="78" t="s">
        <v>162</v>
      </c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80"/>
      <c r="BN74" s="78" t="s">
        <v>87</v>
      </c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79"/>
      <c r="CA74" s="79"/>
      <c r="CB74" s="80"/>
      <c r="CC74" s="78" t="s">
        <v>164</v>
      </c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80"/>
      <c r="CR74" s="78" t="s">
        <v>79</v>
      </c>
      <c r="CS74" s="79"/>
      <c r="CT74" s="79"/>
      <c r="CU74" s="79"/>
      <c r="CV74" s="79"/>
      <c r="CW74" s="79"/>
      <c r="CX74" s="79"/>
      <c r="CY74" s="79"/>
      <c r="CZ74" s="79"/>
      <c r="DA74" s="79"/>
      <c r="DB74" s="79"/>
      <c r="DC74" s="79"/>
      <c r="DD74" s="79"/>
      <c r="DE74" s="79"/>
      <c r="DF74" s="80"/>
      <c r="DG74" s="70">
        <f t="shared" si="1"/>
        <v>0</v>
      </c>
      <c r="DH74" s="71"/>
      <c r="DI74" s="71"/>
      <c r="DJ74" s="71"/>
      <c r="DK74" s="71"/>
      <c r="DL74" s="71"/>
      <c r="DM74" s="71"/>
      <c r="DN74" s="71"/>
      <c r="DO74" s="71"/>
      <c r="DP74" s="71"/>
      <c r="DQ74" s="71"/>
      <c r="DR74" s="71"/>
      <c r="DS74" s="71"/>
      <c r="DT74" s="71"/>
      <c r="DU74" s="72"/>
      <c r="DV74" s="70">
        <v>64000</v>
      </c>
      <c r="DW74" s="71"/>
      <c r="DX74" s="71"/>
      <c r="DY74" s="71"/>
      <c r="DZ74" s="71"/>
      <c r="EA74" s="71"/>
      <c r="EB74" s="71"/>
      <c r="EC74" s="71"/>
      <c r="ED74" s="71"/>
      <c r="EE74" s="71"/>
      <c r="EF74" s="71"/>
      <c r="EG74" s="71"/>
      <c r="EH74" s="71"/>
      <c r="EI74" s="72"/>
      <c r="EJ74" s="73">
        <f>60000+4000</f>
        <v>64000</v>
      </c>
      <c r="EK74" s="74"/>
      <c r="EL74" s="74"/>
      <c r="EM74" s="74"/>
      <c r="EN74" s="74"/>
      <c r="EO74" s="74"/>
      <c r="EP74" s="74"/>
      <c r="EQ74" s="74"/>
      <c r="ER74" s="74"/>
      <c r="ES74" s="74"/>
      <c r="ET74" s="74"/>
      <c r="EU74" s="74"/>
      <c r="EV74" s="74"/>
      <c r="EW74" s="75"/>
      <c r="EX74" s="70">
        <v>64000</v>
      </c>
      <c r="EY74" s="71"/>
      <c r="EZ74" s="71"/>
      <c r="FA74" s="71"/>
      <c r="FB74" s="71"/>
      <c r="FC74" s="71"/>
      <c r="FD74" s="71"/>
      <c r="FE74" s="71"/>
      <c r="FF74" s="71"/>
      <c r="FG74" s="71"/>
      <c r="FH74" s="71"/>
      <c r="FI74" s="71"/>
      <c r="FJ74" s="71"/>
      <c r="FK74" s="71"/>
      <c r="FL74" s="72"/>
      <c r="FM74" s="70">
        <v>64000</v>
      </c>
      <c r="FN74" s="71"/>
      <c r="FO74" s="71"/>
      <c r="FP74" s="71"/>
      <c r="FQ74" s="71"/>
      <c r="FR74" s="71"/>
      <c r="FS74" s="71"/>
      <c r="FT74" s="71"/>
      <c r="FU74" s="71"/>
      <c r="FV74" s="71"/>
      <c r="FW74" s="71"/>
      <c r="FX74" s="71"/>
      <c r="FY74" s="71"/>
      <c r="FZ74" s="72"/>
      <c r="GA74" s="70">
        <v>0</v>
      </c>
      <c r="GB74" s="71"/>
      <c r="GC74" s="71"/>
      <c r="GD74" s="71"/>
      <c r="GE74" s="71"/>
      <c r="GF74" s="71"/>
      <c r="GG74" s="71"/>
      <c r="GH74" s="71"/>
      <c r="GI74" s="71"/>
      <c r="GJ74" s="71"/>
      <c r="GK74" s="71"/>
      <c r="GL74" s="71"/>
      <c r="GM74" s="71"/>
      <c r="GN74" s="72"/>
      <c r="GO74" s="70">
        <v>64000</v>
      </c>
      <c r="GP74" s="71"/>
      <c r="GQ74" s="71"/>
      <c r="GR74" s="71"/>
      <c r="GS74" s="71"/>
      <c r="GT74" s="71"/>
      <c r="GU74" s="71"/>
      <c r="GV74" s="71"/>
      <c r="GW74" s="71"/>
      <c r="GX74" s="71"/>
      <c r="GY74" s="71"/>
      <c r="GZ74" s="71"/>
      <c r="HA74" s="71"/>
      <c r="HB74" s="71"/>
      <c r="HC74" s="72"/>
      <c r="HD74" s="70">
        <v>64000</v>
      </c>
      <c r="HE74" s="71"/>
      <c r="HF74" s="71"/>
      <c r="HG74" s="71"/>
      <c r="HH74" s="71"/>
      <c r="HI74" s="71"/>
      <c r="HJ74" s="71"/>
      <c r="HK74" s="71"/>
      <c r="HL74" s="71"/>
      <c r="HM74" s="71"/>
      <c r="HN74" s="71"/>
      <c r="HO74" s="71"/>
      <c r="HP74" s="71"/>
      <c r="HQ74" s="72"/>
      <c r="HR74" s="70">
        <v>0</v>
      </c>
      <c r="HS74" s="71"/>
      <c r="HT74" s="71"/>
      <c r="HU74" s="71"/>
      <c r="HV74" s="71"/>
      <c r="HW74" s="71"/>
      <c r="HX74" s="71"/>
      <c r="HY74" s="71"/>
      <c r="HZ74" s="71"/>
      <c r="IA74" s="71"/>
      <c r="IB74" s="71"/>
      <c r="IC74" s="71"/>
      <c r="ID74" s="71"/>
      <c r="IE74" s="72"/>
      <c r="IF74" s="70">
        <v>0</v>
      </c>
      <c r="IG74" s="71"/>
      <c r="IH74" s="71"/>
      <c r="II74" s="71"/>
      <c r="IJ74" s="71"/>
      <c r="IK74" s="71"/>
      <c r="IL74" s="71"/>
      <c r="IM74" s="71"/>
      <c r="IN74" s="71"/>
      <c r="IO74" s="71"/>
      <c r="IP74" s="71"/>
      <c r="IQ74" s="71"/>
      <c r="IR74" s="71"/>
      <c r="IS74" s="71"/>
      <c r="IT74" s="72"/>
    </row>
    <row r="75" spans="1:254" ht="26.45" customHeight="1">
      <c r="A75" s="24"/>
      <c r="B75" s="76" t="s">
        <v>165</v>
      </c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7"/>
      <c r="AY75" s="78" t="s">
        <v>92</v>
      </c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80"/>
      <c r="BN75" s="78" t="s">
        <v>73</v>
      </c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79"/>
      <c r="CA75" s="79"/>
      <c r="CB75" s="80"/>
      <c r="CC75" s="78" t="s">
        <v>93</v>
      </c>
      <c r="CD75" s="79"/>
      <c r="CE75" s="79"/>
      <c r="CF75" s="79"/>
      <c r="CG75" s="79"/>
      <c r="CH75" s="79"/>
      <c r="CI75" s="79"/>
      <c r="CJ75" s="79"/>
      <c r="CK75" s="79"/>
      <c r="CL75" s="79"/>
      <c r="CM75" s="79"/>
      <c r="CN75" s="79"/>
      <c r="CO75" s="79"/>
      <c r="CP75" s="79"/>
      <c r="CQ75" s="80"/>
      <c r="CR75" s="78" t="s">
        <v>63</v>
      </c>
      <c r="CS75" s="79"/>
      <c r="CT75" s="79"/>
      <c r="CU75" s="79"/>
      <c r="CV75" s="79"/>
      <c r="CW75" s="79"/>
      <c r="CX75" s="79"/>
      <c r="CY75" s="79"/>
      <c r="CZ75" s="79"/>
      <c r="DA75" s="79"/>
      <c r="DB75" s="79"/>
      <c r="DC75" s="79"/>
      <c r="DD75" s="79"/>
      <c r="DE75" s="79"/>
      <c r="DF75" s="80"/>
      <c r="DG75" s="70">
        <f>DV75-EJ75</f>
        <v>0</v>
      </c>
      <c r="DH75" s="71"/>
      <c r="DI75" s="71"/>
      <c r="DJ75" s="71"/>
      <c r="DK75" s="71"/>
      <c r="DL75" s="71"/>
      <c r="DM75" s="71"/>
      <c r="DN75" s="71"/>
      <c r="DO75" s="71"/>
      <c r="DP75" s="71"/>
      <c r="DQ75" s="71"/>
      <c r="DR75" s="71"/>
      <c r="DS75" s="71"/>
      <c r="DT75" s="71"/>
      <c r="DU75" s="72"/>
      <c r="DV75" s="70">
        <v>1179940</v>
      </c>
      <c r="DW75" s="71"/>
      <c r="DX75" s="71"/>
      <c r="DY75" s="71"/>
      <c r="DZ75" s="71"/>
      <c r="EA75" s="71"/>
      <c r="EB75" s="71"/>
      <c r="EC75" s="71"/>
      <c r="ED75" s="71"/>
      <c r="EE75" s="71"/>
      <c r="EF75" s="71"/>
      <c r="EG75" s="71"/>
      <c r="EH75" s="71"/>
      <c r="EI75" s="72"/>
      <c r="EJ75" s="73">
        <f>849555.36+330384.64</f>
        <v>1179940</v>
      </c>
      <c r="EK75" s="74"/>
      <c r="EL75" s="74"/>
      <c r="EM75" s="74"/>
      <c r="EN75" s="74"/>
      <c r="EO75" s="74"/>
      <c r="EP75" s="74"/>
      <c r="EQ75" s="74"/>
      <c r="ER75" s="74"/>
      <c r="ES75" s="74"/>
      <c r="ET75" s="74"/>
      <c r="EU75" s="74"/>
      <c r="EV75" s="74"/>
      <c r="EW75" s="75"/>
      <c r="EX75" s="70">
        <v>0</v>
      </c>
      <c r="EY75" s="71"/>
      <c r="EZ75" s="71"/>
      <c r="FA75" s="71"/>
      <c r="FB75" s="71"/>
      <c r="FC75" s="71"/>
      <c r="FD75" s="71"/>
      <c r="FE75" s="71"/>
      <c r="FF75" s="71"/>
      <c r="FG75" s="71"/>
      <c r="FH75" s="71"/>
      <c r="FI75" s="71"/>
      <c r="FJ75" s="71"/>
      <c r="FK75" s="71"/>
      <c r="FL75" s="72"/>
      <c r="FM75" s="70">
        <v>0</v>
      </c>
      <c r="FN75" s="71"/>
      <c r="FO75" s="71"/>
      <c r="FP75" s="71"/>
      <c r="FQ75" s="71"/>
      <c r="FR75" s="71"/>
      <c r="FS75" s="71"/>
      <c r="FT75" s="71"/>
      <c r="FU75" s="71"/>
      <c r="FV75" s="71"/>
      <c r="FW75" s="71"/>
      <c r="FX75" s="71"/>
      <c r="FY75" s="71"/>
      <c r="FZ75" s="72"/>
      <c r="GA75" s="70">
        <v>0</v>
      </c>
      <c r="GB75" s="71"/>
      <c r="GC75" s="71"/>
      <c r="GD75" s="71"/>
      <c r="GE75" s="71"/>
      <c r="GF75" s="71"/>
      <c r="GG75" s="71"/>
      <c r="GH75" s="71"/>
      <c r="GI75" s="71"/>
      <c r="GJ75" s="71"/>
      <c r="GK75" s="71"/>
      <c r="GL75" s="71"/>
      <c r="GM75" s="71"/>
      <c r="GN75" s="72"/>
      <c r="GO75" s="70">
        <v>0</v>
      </c>
      <c r="GP75" s="71"/>
      <c r="GQ75" s="71"/>
      <c r="GR75" s="71"/>
      <c r="GS75" s="71"/>
      <c r="GT75" s="71"/>
      <c r="GU75" s="71"/>
      <c r="GV75" s="71"/>
      <c r="GW75" s="71"/>
      <c r="GX75" s="71"/>
      <c r="GY75" s="71"/>
      <c r="GZ75" s="71"/>
      <c r="HA75" s="71"/>
      <c r="HB75" s="71"/>
      <c r="HC75" s="72"/>
      <c r="HD75" s="70">
        <v>0</v>
      </c>
      <c r="HE75" s="71"/>
      <c r="HF75" s="71"/>
      <c r="HG75" s="71"/>
      <c r="HH75" s="71"/>
      <c r="HI75" s="71"/>
      <c r="HJ75" s="71"/>
      <c r="HK75" s="71"/>
      <c r="HL75" s="71"/>
      <c r="HM75" s="71"/>
      <c r="HN75" s="71"/>
      <c r="HO75" s="71"/>
      <c r="HP75" s="71"/>
      <c r="HQ75" s="72"/>
      <c r="HR75" s="70">
        <v>0</v>
      </c>
      <c r="HS75" s="71"/>
      <c r="HT75" s="71"/>
      <c r="HU75" s="71"/>
      <c r="HV75" s="71"/>
      <c r="HW75" s="71"/>
      <c r="HX75" s="71"/>
      <c r="HY75" s="71"/>
      <c r="HZ75" s="71"/>
      <c r="IA75" s="71"/>
      <c r="IB75" s="71"/>
      <c r="IC75" s="71"/>
      <c r="ID75" s="71"/>
      <c r="IE75" s="72"/>
      <c r="IF75" s="70">
        <v>0</v>
      </c>
      <c r="IG75" s="71"/>
      <c r="IH75" s="71"/>
      <c r="II75" s="71"/>
      <c r="IJ75" s="71"/>
      <c r="IK75" s="71"/>
      <c r="IL75" s="71"/>
      <c r="IM75" s="71"/>
      <c r="IN75" s="71"/>
      <c r="IO75" s="71"/>
      <c r="IP75" s="71"/>
      <c r="IQ75" s="71"/>
      <c r="IR75" s="71"/>
      <c r="IS75" s="71"/>
      <c r="IT75" s="72"/>
    </row>
    <row r="76" spans="1:254" ht="22.5" customHeight="1"/>
    <row r="77" spans="1:254" ht="25.5" customHeight="1"/>
    <row r="78" spans="1:254" ht="12" customHeight="1">
      <c r="B78" s="26" t="s">
        <v>4</v>
      </c>
      <c r="C78" s="85"/>
      <c r="D78" s="85"/>
      <c r="E78" s="85"/>
      <c r="F78" s="85"/>
      <c r="G78" s="25" t="s">
        <v>4</v>
      </c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6">
        <v>20</v>
      </c>
      <c r="AC78" s="86"/>
      <c r="AD78" s="86"/>
      <c r="AE78" s="86"/>
      <c r="AF78" s="87"/>
      <c r="AG78" s="87"/>
      <c r="AH78" s="87"/>
      <c r="AI78" s="87"/>
      <c r="AJ78" s="25" t="s">
        <v>5</v>
      </c>
    </row>
  </sheetData>
  <mergeCells count="1092">
    <mergeCell ref="IF75:IT75"/>
    <mergeCell ref="C78:F78"/>
    <mergeCell ref="J78:AA78"/>
    <mergeCell ref="AB78:AE78"/>
    <mergeCell ref="AF78:AI78"/>
    <mergeCell ref="GA75:GN75"/>
    <mergeCell ref="GO75:HC75"/>
    <mergeCell ref="HD75:HQ75"/>
    <mergeCell ref="HR75:IE75"/>
    <mergeCell ref="DG75:DU75"/>
    <mergeCell ref="DV75:EI75"/>
    <mergeCell ref="EJ75:EW75"/>
    <mergeCell ref="EX75:FL75"/>
    <mergeCell ref="B75:AX75"/>
    <mergeCell ref="AY75:BM75"/>
    <mergeCell ref="BN75:CB75"/>
    <mergeCell ref="CC75:CQ75"/>
    <mergeCell ref="CR75:DF75"/>
    <mergeCell ref="FM75:FZ75"/>
    <mergeCell ref="HR74:IE74"/>
    <mergeCell ref="DG74:DU74"/>
    <mergeCell ref="DV74:EI74"/>
    <mergeCell ref="EJ74:EW74"/>
    <mergeCell ref="EX74:FL74"/>
    <mergeCell ref="IF74:IT74"/>
    <mergeCell ref="IF73:IT73"/>
    <mergeCell ref="B74:AX74"/>
    <mergeCell ref="AY74:BM74"/>
    <mergeCell ref="BN74:CB74"/>
    <mergeCell ref="CC74:CQ74"/>
    <mergeCell ref="CR74:DF74"/>
    <mergeCell ref="FM74:FZ74"/>
    <mergeCell ref="GA74:GN74"/>
    <mergeCell ref="GO74:HC74"/>
    <mergeCell ref="HD74:HQ74"/>
    <mergeCell ref="GA73:GN73"/>
    <mergeCell ref="GO73:HC73"/>
    <mergeCell ref="HD73:HQ73"/>
    <mergeCell ref="HR73:IE73"/>
    <mergeCell ref="DG73:DU73"/>
    <mergeCell ref="DV73:EI73"/>
    <mergeCell ref="EJ73:EW73"/>
    <mergeCell ref="EX73:FL73"/>
    <mergeCell ref="B73:AX73"/>
    <mergeCell ref="AY73:BM73"/>
    <mergeCell ref="BN73:CB73"/>
    <mergeCell ref="CC73:CQ73"/>
    <mergeCell ref="CR73:DF73"/>
    <mergeCell ref="FM73:FZ73"/>
    <mergeCell ref="HR72:IE72"/>
    <mergeCell ref="DG72:DU72"/>
    <mergeCell ref="DV72:EI72"/>
    <mergeCell ref="EJ72:EW72"/>
    <mergeCell ref="EX72:FL72"/>
    <mergeCell ref="IF72:IT72"/>
    <mergeCell ref="IF71:IT71"/>
    <mergeCell ref="B72:AX72"/>
    <mergeCell ref="AY72:BM72"/>
    <mergeCell ref="BN72:CB72"/>
    <mergeCell ref="CC72:CQ72"/>
    <mergeCell ref="CR72:DF72"/>
    <mergeCell ref="FM72:FZ72"/>
    <mergeCell ref="GA72:GN72"/>
    <mergeCell ref="GO72:HC72"/>
    <mergeCell ref="HD72:HQ72"/>
    <mergeCell ref="GA71:GN71"/>
    <mergeCell ref="GO71:HC71"/>
    <mergeCell ref="HD71:HQ71"/>
    <mergeCell ref="HR71:IE71"/>
    <mergeCell ref="DG71:DU71"/>
    <mergeCell ref="DV71:EI71"/>
    <mergeCell ref="EJ71:EW71"/>
    <mergeCell ref="EX71:FL71"/>
    <mergeCell ref="B71:AX71"/>
    <mergeCell ref="AY71:BM71"/>
    <mergeCell ref="BN71:CB71"/>
    <mergeCell ref="CC71:CQ71"/>
    <mergeCell ref="CR71:DF71"/>
    <mergeCell ref="FM71:FZ71"/>
    <mergeCell ref="HR70:IE70"/>
    <mergeCell ref="DG70:DU70"/>
    <mergeCell ref="DV70:EI70"/>
    <mergeCell ref="EJ70:EW70"/>
    <mergeCell ref="EX70:FL70"/>
    <mergeCell ref="IF70:IT70"/>
    <mergeCell ref="IF69:IT69"/>
    <mergeCell ref="B70:AX70"/>
    <mergeCell ref="AY70:BM70"/>
    <mergeCell ref="BN70:CB70"/>
    <mergeCell ref="CC70:CQ70"/>
    <mergeCell ref="CR70:DF70"/>
    <mergeCell ref="FM70:FZ70"/>
    <mergeCell ref="GA70:GN70"/>
    <mergeCell ref="GO70:HC70"/>
    <mergeCell ref="HD70:HQ70"/>
    <mergeCell ref="GA69:GN69"/>
    <mergeCell ref="GO69:HC69"/>
    <mergeCell ref="HD69:HQ69"/>
    <mergeCell ref="HR69:IE69"/>
    <mergeCell ref="DG69:DU69"/>
    <mergeCell ref="DV69:EI69"/>
    <mergeCell ref="EJ69:EW69"/>
    <mergeCell ref="EX69:FL69"/>
    <mergeCell ref="B69:AX69"/>
    <mergeCell ref="AY69:BM69"/>
    <mergeCell ref="BN69:CB69"/>
    <mergeCell ref="CC69:CQ69"/>
    <mergeCell ref="CR69:DF69"/>
    <mergeCell ref="FM69:FZ69"/>
    <mergeCell ref="HR68:IE68"/>
    <mergeCell ref="DG68:DU68"/>
    <mergeCell ref="DV68:EI68"/>
    <mergeCell ref="EJ68:EW68"/>
    <mergeCell ref="EX68:FL68"/>
    <mergeCell ref="IF68:IT68"/>
    <mergeCell ref="IF67:IT67"/>
    <mergeCell ref="B68:AX68"/>
    <mergeCell ref="AY68:BM68"/>
    <mergeCell ref="BN68:CB68"/>
    <mergeCell ref="CC68:CQ68"/>
    <mergeCell ref="CR68:DF68"/>
    <mergeCell ref="FM68:FZ68"/>
    <mergeCell ref="GA68:GN68"/>
    <mergeCell ref="GO68:HC68"/>
    <mergeCell ref="HD68:HQ68"/>
    <mergeCell ref="GA67:GN67"/>
    <mergeCell ref="GO67:HC67"/>
    <mergeCell ref="HD67:HQ67"/>
    <mergeCell ref="HR67:IE67"/>
    <mergeCell ref="DG67:DU67"/>
    <mergeCell ref="DV67:EI67"/>
    <mergeCell ref="EJ67:EW67"/>
    <mergeCell ref="EX67:FL67"/>
    <mergeCell ref="B67:AX67"/>
    <mergeCell ref="AY67:BM67"/>
    <mergeCell ref="BN67:CB67"/>
    <mergeCell ref="CC67:CQ67"/>
    <mergeCell ref="CR67:DF67"/>
    <mergeCell ref="FM67:FZ67"/>
    <mergeCell ref="HR66:IE66"/>
    <mergeCell ref="DG66:DU66"/>
    <mergeCell ref="DV66:EI66"/>
    <mergeCell ref="EJ66:EW66"/>
    <mergeCell ref="EX66:FL66"/>
    <mergeCell ref="IF66:IT66"/>
    <mergeCell ref="IF65:IT65"/>
    <mergeCell ref="B66:AX66"/>
    <mergeCell ref="AY66:BM66"/>
    <mergeCell ref="BN66:CB66"/>
    <mergeCell ref="CC66:CQ66"/>
    <mergeCell ref="CR66:DF66"/>
    <mergeCell ref="FM66:FZ66"/>
    <mergeCell ref="GA66:GN66"/>
    <mergeCell ref="GO66:HC66"/>
    <mergeCell ref="HD66:HQ66"/>
    <mergeCell ref="GA65:GN65"/>
    <mergeCell ref="GO65:HC65"/>
    <mergeCell ref="HD65:HQ65"/>
    <mergeCell ref="HR65:IE65"/>
    <mergeCell ref="DG65:DU65"/>
    <mergeCell ref="DV65:EI65"/>
    <mergeCell ref="EJ65:EW65"/>
    <mergeCell ref="EX65:FL65"/>
    <mergeCell ref="B65:AX65"/>
    <mergeCell ref="AY65:BM65"/>
    <mergeCell ref="BN65:CB65"/>
    <mergeCell ref="CC65:CQ65"/>
    <mergeCell ref="CR65:DF65"/>
    <mergeCell ref="FM65:FZ65"/>
    <mergeCell ref="HR64:IE64"/>
    <mergeCell ref="DG64:DU64"/>
    <mergeCell ref="DV64:EI64"/>
    <mergeCell ref="EJ64:EW64"/>
    <mergeCell ref="EX64:FL64"/>
    <mergeCell ref="IF64:IT64"/>
    <mergeCell ref="IF63:IT63"/>
    <mergeCell ref="B64:AX64"/>
    <mergeCell ref="AY64:BM64"/>
    <mergeCell ref="BN64:CB64"/>
    <mergeCell ref="CC64:CQ64"/>
    <mergeCell ref="CR64:DF64"/>
    <mergeCell ref="FM64:FZ64"/>
    <mergeCell ref="GA64:GN64"/>
    <mergeCell ref="GO64:HC64"/>
    <mergeCell ref="HD64:HQ64"/>
    <mergeCell ref="GA63:GN63"/>
    <mergeCell ref="GO63:HC63"/>
    <mergeCell ref="HD63:HQ63"/>
    <mergeCell ref="HR63:IE63"/>
    <mergeCell ref="DG63:DU63"/>
    <mergeCell ref="DV63:EI63"/>
    <mergeCell ref="EJ63:EW63"/>
    <mergeCell ref="EX63:FL63"/>
    <mergeCell ref="B63:AX63"/>
    <mergeCell ref="AY63:BM63"/>
    <mergeCell ref="BN63:CB63"/>
    <mergeCell ref="CC63:CQ63"/>
    <mergeCell ref="CR63:DF63"/>
    <mergeCell ref="FM63:FZ63"/>
    <mergeCell ref="HR62:IE62"/>
    <mergeCell ref="DG62:DU62"/>
    <mergeCell ref="DV62:EI62"/>
    <mergeCell ref="EJ62:EW62"/>
    <mergeCell ref="EX62:FL62"/>
    <mergeCell ref="IF62:IT62"/>
    <mergeCell ref="IF61:IT61"/>
    <mergeCell ref="B62:AX62"/>
    <mergeCell ref="AY62:BM62"/>
    <mergeCell ref="BN62:CB62"/>
    <mergeCell ref="CC62:CQ62"/>
    <mergeCell ref="CR62:DF62"/>
    <mergeCell ref="FM62:FZ62"/>
    <mergeCell ref="GA62:GN62"/>
    <mergeCell ref="GO62:HC62"/>
    <mergeCell ref="HD62:HQ62"/>
    <mergeCell ref="GA61:GN61"/>
    <mergeCell ref="GO61:HC61"/>
    <mergeCell ref="HD61:HQ61"/>
    <mergeCell ref="HR61:IE61"/>
    <mergeCell ref="DG61:DU61"/>
    <mergeCell ref="DV61:EI61"/>
    <mergeCell ref="EJ61:EW61"/>
    <mergeCell ref="EX61:FL61"/>
    <mergeCell ref="B61:AX61"/>
    <mergeCell ref="AY61:BM61"/>
    <mergeCell ref="BN61:CB61"/>
    <mergeCell ref="CC61:CQ61"/>
    <mergeCell ref="CR61:DF61"/>
    <mergeCell ref="FM61:FZ61"/>
    <mergeCell ref="HR60:IE60"/>
    <mergeCell ref="DG60:DU60"/>
    <mergeCell ref="DV60:EI60"/>
    <mergeCell ref="EJ60:EW60"/>
    <mergeCell ref="EX60:FL60"/>
    <mergeCell ref="IF60:IT60"/>
    <mergeCell ref="IF59:IT59"/>
    <mergeCell ref="B60:AX60"/>
    <mergeCell ref="AY60:BM60"/>
    <mergeCell ref="BN60:CB60"/>
    <mergeCell ref="CC60:CQ60"/>
    <mergeCell ref="CR60:DF60"/>
    <mergeCell ref="FM60:FZ60"/>
    <mergeCell ref="GA60:GN60"/>
    <mergeCell ref="GO60:HC60"/>
    <mergeCell ref="HD60:HQ60"/>
    <mergeCell ref="GA59:GN59"/>
    <mergeCell ref="GO59:HC59"/>
    <mergeCell ref="HD59:HQ59"/>
    <mergeCell ref="HR59:IE59"/>
    <mergeCell ref="DG59:DU59"/>
    <mergeCell ref="DV59:EI59"/>
    <mergeCell ref="EJ59:EW59"/>
    <mergeCell ref="EX59:FL59"/>
    <mergeCell ref="B59:AX59"/>
    <mergeCell ref="AY59:BM59"/>
    <mergeCell ref="BN59:CB59"/>
    <mergeCell ref="CC59:CQ59"/>
    <mergeCell ref="CR59:DF59"/>
    <mergeCell ref="FM59:FZ59"/>
    <mergeCell ref="HR58:IE58"/>
    <mergeCell ref="DG58:DU58"/>
    <mergeCell ref="DV58:EI58"/>
    <mergeCell ref="EJ58:EW58"/>
    <mergeCell ref="EX58:FL58"/>
    <mergeCell ref="IF58:IT58"/>
    <mergeCell ref="IF57:IT57"/>
    <mergeCell ref="B58:AX58"/>
    <mergeCell ref="AY58:BM58"/>
    <mergeCell ref="BN58:CB58"/>
    <mergeCell ref="CC58:CQ58"/>
    <mergeCell ref="CR58:DF58"/>
    <mergeCell ref="FM58:FZ58"/>
    <mergeCell ref="GA58:GN58"/>
    <mergeCell ref="GO58:HC58"/>
    <mergeCell ref="HD58:HQ58"/>
    <mergeCell ref="GA57:GN57"/>
    <mergeCell ref="GO57:HC57"/>
    <mergeCell ref="HD57:HQ57"/>
    <mergeCell ref="HR57:IE57"/>
    <mergeCell ref="DG57:DU57"/>
    <mergeCell ref="DV57:EI57"/>
    <mergeCell ref="EJ57:EW57"/>
    <mergeCell ref="EX57:FL57"/>
    <mergeCell ref="B57:AX57"/>
    <mergeCell ref="AY57:BM57"/>
    <mergeCell ref="BN57:CB57"/>
    <mergeCell ref="CC57:CQ57"/>
    <mergeCell ref="CR57:DF57"/>
    <mergeCell ref="FM57:FZ57"/>
    <mergeCell ref="HR56:IE56"/>
    <mergeCell ref="DG56:DU56"/>
    <mergeCell ref="DV56:EI56"/>
    <mergeCell ref="EJ56:EW56"/>
    <mergeCell ref="EX56:FL56"/>
    <mergeCell ref="IF56:IT56"/>
    <mergeCell ref="IF55:IT55"/>
    <mergeCell ref="B56:AX56"/>
    <mergeCell ref="AY56:BM56"/>
    <mergeCell ref="BN56:CB56"/>
    <mergeCell ref="CC56:CQ56"/>
    <mergeCell ref="CR56:DF56"/>
    <mergeCell ref="FM56:FZ56"/>
    <mergeCell ref="GA56:GN56"/>
    <mergeCell ref="GO56:HC56"/>
    <mergeCell ref="HD56:HQ56"/>
    <mergeCell ref="GA55:GN55"/>
    <mergeCell ref="GO55:HC55"/>
    <mergeCell ref="HD55:HQ55"/>
    <mergeCell ref="HR55:IE55"/>
    <mergeCell ref="DG55:DU55"/>
    <mergeCell ref="DV55:EI55"/>
    <mergeCell ref="EJ55:EW55"/>
    <mergeCell ref="EX55:FL55"/>
    <mergeCell ref="B55:AX55"/>
    <mergeCell ref="AY55:BM55"/>
    <mergeCell ref="BN55:CB55"/>
    <mergeCell ref="CC55:CQ55"/>
    <mergeCell ref="CR55:DF55"/>
    <mergeCell ref="FM55:FZ55"/>
    <mergeCell ref="HR54:IE54"/>
    <mergeCell ref="DG54:DU54"/>
    <mergeCell ref="DV54:EI54"/>
    <mergeCell ref="EJ54:EW54"/>
    <mergeCell ref="EX54:FL54"/>
    <mergeCell ref="IF54:IT54"/>
    <mergeCell ref="IF53:IT53"/>
    <mergeCell ref="B54:AX54"/>
    <mergeCell ref="AY54:BM54"/>
    <mergeCell ref="BN54:CB54"/>
    <mergeCell ref="CC54:CQ54"/>
    <mergeCell ref="CR54:DF54"/>
    <mergeCell ref="FM54:FZ54"/>
    <mergeCell ref="GA54:GN54"/>
    <mergeCell ref="GO54:HC54"/>
    <mergeCell ref="HD54:HQ54"/>
    <mergeCell ref="GA53:GN53"/>
    <mergeCell ref="GO53:HC53"/>
    <mergeCell ref="HD53:HQ53"/>
    <mergeCell ref="HR53:IE53"/>
    <mergeCell ref="DG53:DU53"/>
    <mergeCell ref="DV53:EI53"/>
    <mergeCell ref="EJ53:EW53"/>
    <mergeCell ref="EX53:FL53"/>
    <mergeCell ref="B53:AX53"/>
    <mergeCell ref="AY53:BM53"/>
    <mergeCell ref="BN53:CB53"/>
    <mergeCell ref="CC53:CQ53"/>
    <mergeCell ref="CR53:DF53"/>
    <mergeCell ref="FM53:FZ53"/>
    <mergeCell ref="HR52:IE52"/>
    <mergeCell ref="DG52:DU52"/>
    <mergeCell ref="DV52:EI52"/>
    <mergeCell ref="EJ52:EW52"/>
    <mergeCell ref="EX52:FL52"/>
    <mergeCell ref="IF52:IT52"/>
    <mergeCell ref="IF51:IT51"/>
    <mergeCell ref="B52:AX52"/>
    <mergeCell ref="AY52:BM52"/>
    <mergeCell ref="BN52:CB52"/>
    <mergeCell ref="CC52:CQ52"/>
    <mergeCell ref="CR52:DF52"/>
    <mergeCell ref="FM52:FZ52"/>
    <mergeCell ref="GA52:GN52"/>
    <mergeCell ref="GO52:HC52"/>
    <mergeCell ref="HD52:HQ52"/>
    <mergeCell ref="GA51:GN51"/>
    <mergeCell ref="GO51:HC51"/>
    <mergeCell ref="HD51:HQ51"/>
    <mergeCell ref="HR51:IE51"/>
    <mergeCell ref="DG51:DU51"/>
    <mergeCell ref="DV51:EI51"/>
    <mergeCell ref="EJ51:EW51"/>
    <mergeCell ref="EX51:FL51"/>
    <mergeCell ref="B51:AX51"/>
    <mergeCell ref="AY51:BM51"/>
    <mergeCell ref="BN51:CB51"/>
    <mergeCell ref="CC51:CQ51"/>
    <mergeCell ref="CR51:DF51"/>
    <mergeCell ref="FM51:FZ51"/>
    <mergeCell ref="HR50:IE50"/>
    <mergeCell ref="DG50:DU50"/>
    <mergeCell ref="DV50:EI50"/>
    <mergeCell ref="EJ50:EW50"/>
    <mergeCell ref="EX50:FL50"/>
    <mergeCell ref="IF50:IT50"/>
    <mergeCell ref="IF49:IT49"/>
    <mergeCell ref="B50:AX50"/>
    <mergeCell ref="AY50:BM50"/>
    <mergeCell ref="BN50:CB50"/>
    <mergeCell ref="CC50:CQ50"/>
    <mergeCell ref="CR50:DF50"/>
    <mergeCell ref="FM50:FZ50"/>
    <mergeCell ref="GA50:GN50"/>
    <mergeCell ref="GO50:HC50"/>
    <mergeCell ref="HD50:HQ50"/>
    <mergeCell ref="GA49:GN49"/>
    <mergeCell ref="GO49:HC49"/>
    <mergeCell ref="HD49:HQ49"/>
    <mergeCell ref="HR49:IE49"/>
    <mergeCell ref="DG49:DU49"/>
    <mergeCell ref="DV49:EI49"/>
    <mergeCell ref="EJ49:EW49"/>
    <mergeCell ref="EX49:FL49"/>
    <mergeCell ref="B49:AX49"/>
    <mergeCell ref="AY49:BM49"/>
    <mergeCell ref="BN49:CB49"/>
    <mergeCell ref="CC49:CQ49"/>
    <mergeCell ref="CR49:DF49"/>
    <mergeCell ref="FM49:FZ49"/>
    <mergeCell ref="HR48:IE48"/>
    <mergeCell ref="DG48:DU48"/>
    <mergeCell ref="DV48:EI48"/>
    <mergeCell ref="EJ48:EW48"/>
    <mergeCell ref="EX48:FL48"/>
    <mergeCell ref="IF48:IT48"/>
    <mergeCell ref="IF47:IT47"/>
    <mergeCell ref="B48:AX48"/>
    <mergeCell ref="AY48:BM48"/>
    <mergeCell ref="BN48:CB48"/>
    <mergeCell ref="CC48:CQ48"/>
    <mergeCell ref="CR48:DF48"/>
    <mergeCell ref="FM48:FZ48"/>
    <mergeCell ref="GA48:GN48"/>
    <mergeCell ref="GO48:HC48"/>
    <mergeCell ref="HD48:HQ48"/>
    <mergeCell ref="GA47:GN47"/>
    <mergeCell ref="GO47:HC47"/>
    <mergeCell ref="HD47:HQ47"/>
    <mergeCell ref="HR47:IE47"/>
    <mergeCell ref="DG47:DU47"/>
    <mergeCell ref="DV47:EI47"/>
    <mergeCell ref="EJ47:EW47"/>
    <mergeCell ref="EX47:FL47"/>
    <mergeCell ref="B47:AX47"/>
    <mergeCell ref="AY47:BM47"/>
    <mergeCell ref="BN47:CB47"/>
    <mergeCell ref="CC47:CQ47"/>
    <mergeCell ref="CR47:DF47"/>
    <mergeCell ref="FM47:FZ47"/>
    <mergeCell ref="HR46:IE46"/>
    <mergeCell ref="DG46:DU46"/>
    <mergeCell ref="DV46:EI46"/>
    <mergeCell ref="EJ46:EW46"/>
    <mergeCell ref="EX46:FL46"/>
    <mergeCell ref="IF46:IT46"/>
    <mergeCell ref="IF45:IT45"/>
    <mergeCell ref="B46:AX46"/>
    <mergeCell ref="AY46:BM46"/>
    <mergeCell ref="BN46:CB46"/>
    <mergeCell ref="CC46:CQ46"/>
    <mergeCell ref="CR46:DF46"/>
    <mergeCell ref="FM46:FZ46"/>
    <mergeCell ref="GA46:GN46"/>
    <mergeCell ref="GO46:HC46"/>
    <mergeCell ref="HD46:HQ46"/>
    <mergeCell ref="GA45:GN45"/>
    <mergeCell ref="GO45:HC45"/>
    <mergeCell ref="HD45:HQ45"/>
    <mergeCell ref="HR45:IE45"/>
    <mergeCell ref="DG45:DU45"/>
    <mergeCell ref="DV45:EI45"/>
    <mergeCell ref="EJ45:EW45"/>
    <mergeCell ref="EX45:FL45"/>
    <mergeCell ref="B45:AX45"/>
    <mergeCell ref="AY45:BM45"/>
    <mergeCell ref="BN45:CB45"/>
    <mergeCell ref="CC45:CQ45"/>
    <mergeCell ref="CR45:DF45"/>
    <mergeCell ref="FM45:FZ45"/>
    <mergeCell ref="HR44:IE44"/>
    <mergeCell ref="DG44:DU44"/>
    <mergeCell ref="DV44:EI44"/>
    <mergeCell ref="EJ44:EW44"/>
    <mergeCell ref="EX44:FL44"/>
    <mergeCell ref="IF44:IT44"/>
    <mergeCell ref="IF43:IT43"/>
    <mergeCell ref="B44:AX44"/>
    <mergeCell ref="AY44:BM44"/>
    <mergeCell ref="BN44:CB44"/>
    <mergeCell ref="CC44:CQ44"/>
    <mergeCell ref="CR44:DF44"/>
    <mergeCell ref="FM44:FZ44"/>
    <mergeCell ref="GA44:GN44"/>
    <mergeCell ref="GO44:HC44"/>
    <mergeCell ref="HD44:HQ44"/>
    <mergeCell ref="GA43:GN43"/>
    <mergeCell ref="GO43:HC43"/>
    <mergeCell ref="HD43:HQ43"/>
    <mergeCell ref="HR43:IE43"/>
    <mergeCell ref="DG43:DU43"/>
    <mergeCell ref="DV43:EI43"/>
    <mergeCell ref="EJ43:EW43"/>
    <mergeCell ref="EX43:FL43"/>
    <mergeCell ref="B43:AX43"/>
    <mergeCell ref="AY43:BM43"/>
    <mergeCell ref="BN43:CB43"/>
    <mergeCell ref="CC43:CQ43"/>
    <mergeCell ref="CR43:DF43"/>
    <mergeCell ref="FM43:FZ43"/>
    <mergeCell ref="HR42:IE42"/>
    <mergeCell ref="DG42:DU42"/>
    <mergeCell ref="DV42:EI42"/>
    <mergeCell ref="EJ42:EW42"/>
    <mergeCell ref="EX42:FL42"/>
    <mergeCell ref="IF42:IT42"/>
    <mergeCell ref="IF41:IT41"/>
    <mergeCell ref="B42:AX42"/>
    <mergeCell ref="AY42:BM42"/>
    <mergeCell ref="BN42:CB42"/>
    <mergeCell ref="CC42:CQ42"/>
    <mergeCell ref="CR42:DF42"/>
    <mergeCell ref="FM42:FZ42"/>
    <mergeCell ref="GA42:GN42"/>
    <mergeCell ref="GO42:HC42"/>
    <mergeCell ref="HD42:HQ42"/>
    <mergeCell ref="GA41:GN41"/>
    <mergeCell ref="GO41:HC41"/>
    <mergeCell ref="HD41:HQ41"/>
    <mergeCell ref="HR41:IE41"/>
    <mergeCell ref="DG41:DU41"/>
    <mergeCell ref="DV41:EI41"/>
    <mergeCell ref="EJ41:EW41"/>
    <mergeCell ref="EX41:FL41"/>
    <mergeCell ref="B41:AX41"/>
    <mergeCell ref="AY41:BM41"/>
    <mergeCell ref="BN41:CB41"/>
    <mergeCell ref="CC41:CQ41"/>
    <mergeCell ref="CR41:DF41"/>
    <mergeCell ref="FM41:FZ41"/>
    <mergeCell ref="HR40:IE40"/>
    <mergeCell ref="DG40:DU40"/>
    <mergeCell ref="DV40:EI40"/>
    <mergeCell ref="EJ40:EW40"/>
    <mergeCell ref="EX40:FL40"/>
    <mergeCell ref="IF40:IT40"/>
    <mergeCell ref="IF39:IT39"/>
    <mergeCell ref="B40:AX40"/>
    <mergeCell ref="AY40:BM40"/>
    <mergeCell ref="BN40:CB40"/>
    <mergeCell ref="CC40:CQ40"/>
    <mergeCell ref="CR40:DF40"/>
    <mergeCell ref="FM40:FZ40"/>
    <mergeCell ref="GA40:GN40"/>
    <mergeCell ref="GO40:HC40"/>
    <mergeCell ref="HD40:HQ40"/>
    <mergeCell ref="GA39:GN39"/>
    <mergeCell ref="GO39:HC39"/>
    <mergeCell ref="HD39:HQ39"/>
    <mergeCell ref="HR39:IE39"/>
    <mergeCell ref="DG39:DU39"/>
    <mergeCell ref="DV39:EI39"/>
    <mergeCell ref="EJ39:EW39"/>
    <mergeCell ref="EX39:FL39"/>
    <mergeCell ref="B39:AX39"/>
    <mergeCell ref="AY39:BM39"/>
    <mergeCell ref="BN39:CB39"/>
    <mergeCell ref="CC39:CQ39"/>
    <mergeCell ref="CR39:DF39"/>
    <mergeCell ref="FM39:FZ39"/>
    <mergeCell ref="HR38:IE38"/>
    <mergeCell ref="DG38:DU38"/>
    <mergeCell ref="DV38:EI38"/>
    <mergeCell ref="EJ38:EW38"/>
    <mergeCell ref="EX38:FL38"/>
    <mergeCell ref="IF38:IT38"/>
    <mergeCell ref="IF37:IT37"/>
    <mergeCell ref="B38:AX38"/>
    <mergeCell ref="AY38:BM38"/>
    <mergeCell ref="BN38:CB38"/>
    <mergeCell ref="CC38:CQ38"/>
    <mergeCell ref="CR38:DF38"/>
    <mergeCell ref="FM38:FZ38"/>
    <mergeCell ref="GA38:GN38"/>
    <mergeCell ref="GO38:HC38"/>
    <mergeCell ref="HD38:HQ38"/>
    <mergeCell ref="GA37:GN37"/>
    <mergeCell ref="GO37:HC37"/>
    <mergeCell ref="HD37:HQ37"/>
    <mergeCell ref="HR37:IE37"/>
    <mergeCell ref="DG37:DU37"/>
    <mergeCell ref="DV37:EI37"/>
    <mergeCell ref="EJ37:EW37"/>
    <mergeCell ref="EX37:FL37"/>
    <mergeCell ref="B37:AX37"/>
    <mergeCell ref="AY37:BM37"/>
    <mergeCell ref="BN37:CB37"/>
    <mergeCell ref="CC37:CQ37"/>
    <mergeCell ref="CR37:DF37"/>
    <mergeCell ref="FM37:FZ37"/>
    <mergeCell ref="HR36:IE36"/>
    <mergeCell ref="DG36:DU36"/>
    <mergeCell ref="DV36:EI36"/>
    <mergeCell ref="EJ36:EW36"/>
    <mergeCell ref="EX36:FL36"/>
    <mergeCell ref="IF36:IT36"/>
    <mergeCell ref="IF35:IT35"/>
    <mergeCell ref="B36:AX36"/>
    <mergeCell ref="AY36:BM36"/>
    <mergeCell ref="BN36:CB36"/>
    <mergeCell ref="CC36:CQ36"/>
    <mergeCell ref="CR36:DF36"/>
    <mergeCell ref="FM36:FZ36"/>
    <mergeCell ref="GA36:GN36"/>
    <mergeCell ref="GO36:HC36"/>
    <mergeCell ref="HD36:HQ36"/>
    <mergeCell ref="GA35:GN35"/>
    <mergeCell ref="GO35:HC35"/>
    <mergeCell ref="HD35:HQ35"/>
    <mergeCell ref="HR35:IE35"/>
    <mergeCell ref="DG35:DU35"/>
    <mergeCell ref="DV35:EI35"/>
    <mergeCell ref="EJ35:EW35"/>
    <mergeCell ref="EX35:FL35"/>
    <mergeCell ref="B35:AX35"/>
    <mergeCell ref="AY35:BM35"/>
    <mergeCell ref="BN35:CB35"/>
    <mergeCell ref="CC35:CQ35"/>
    <mergeCell ref="CR35:DF35"/>
    <mergeCell ref="FM35:FZ35"/>
    <mergeCell ref="HR34:IE34"/>
    <mergeCell ref="DG34:DU34"/>
    <mergeCell ref="DV34:EI34"/>
    <mergeCell ref="EJ34:EW34"/>
    <mergeCell ref="EX34:FL34"/>
    <mergeCell ref="IF34:IT34"/>
    <mergeCell ref="IF33:IT33"/>
    <mergeCell ref="B34:AX34"/>
    <mergeCell ref="AY34:BM34"/>
    <mergeCell ref="BN34:CB34"/>
    <mergeCell ref="CC34:CQ34"/>
    <mergeCell ref="CR34:DF34"/>
    <mergeCell ref="FM34:FZ34"/>
    <mergeCell ref="GA34:GN34"/>
    <mergeCell ref="GO34:HC34"/>
    <mergeCell ref="HD34:HQ34"/>
    <mergeCell ref="GA33:GN33"/>
    <mergeCell ref="GO33:HC33"/>
    <mergeCell ref="HD33:HQ33"/>
    <mergeCell ref="HR33:IE33"/>
    <mergeCell ref="DG33:DU33"/>
    <mergeCell ref="DV33:EI33"/>
    <mergeCell ref="EJ33:EW33"/>
    <mergeCell ref="EX33:FL33"/>
    <mergeCell ref="B33:AX33"/>
    <mergeCell ref="AY33:BM33"/>
    <mergeCell ref="BN33:CB33"/>
    <mergeCell ref="CC33:CQ33"/>
    <mergeCell ref="CR33:DF33"/>
    <mergeCell ref="FM33:FZ33"/>
    <mergeCell ref="HR32:IE32"/>
    <mergeCell ref="DG32:DU32"/>
    <mergeCell ref="DV32:EI32"/>
    <mergeCell ref="EJ32:EW32"/>
    <mergeCell ref="EX32:FL32"/>
    <mergeCell ref="IF32:IT32"/>
    <mergeCell ref="IF31:IT31"/>
    <mergeCell ref="B32:AX32"/>
    <mergeCell ref="AY32:BM32"/>
    <mergeCell ref="BN32:CB32"/>
    <mergeCell ref="CC32:CQ32"/>
    <mergeCell ref="CR32:DF32"/>
    <mergeCell ref="FM32:FZ32"/>
    <mergeCell ref="GA32:GN32"/>
    <mergeCell ref="GO32:HC32"/>
    <mergeCell ref="HD32:HQ32"/>
    <mergeCell ref="GA31:GN31"/>
    <mergeCell ref="GO31:HC31"/>
    <mergeCell ref="HD31:HQ31"/>
    <mergeCell ref="HR31:IE31"/>
    <mergeCell ref="DG31:DU31"/>
    <mergeCell ref="DV31:EI31"/>
    <mergeCell ref="EJ31:EW31"/>
    <mergeCell ref="EX31:FL31"/>
    <mergeCell ref="B31:AX31"/>
    <mergeCell ref="AY31:BM31"/>
    <mergeCell ref="BN31:CB31"/>
    <mergeCell ref="CC31:CQ31"/>
    <mergeCell ref="CR31:DF31"/>
    <mergeCell ref="FM31:FZ31"/>
    <mergeCell ref="HR30:IE30"/>
    <mergeCell ref="DG30:DU30"/>
    <mergeCell ref="DV30:EI30"/>
    <mergeCell ref="EJ30:EW30"/>
    <mergeCell ref="EX30:FL30"/>
    <mergeCell ref="IF30:IT30"/>
    <mergeCell ref="IF29:IT29"/>
    <mergeCell ref="B30:AX30"/>
    <mergeCell ref="AY30:BM30"/>
    <mergeCell ref="BN30:CB30"/>
    <mergeCell ref="CC30:CQ30"/>
    <mergeCell ref="CR30:DF30"/>
    <mergeCell ref="FM30:FZ30"/>
    <mergeCell ref="GA30:GN30"/>
    <mergeCell ref="GO30:HC30"/>
    <mergeCell ref="HD30:HQ30"/>
    <mergeCell ref="GA29:GN29"/>
    <mergeCell ref="GO29:HC29"/>
    <mergeCell ref="HD29:HQ29"/>
    <mergeCell ref="HR29:IE29"/>
    <mergeCell ref="DG29:DU29"/>
    <mergeCell ref="DV29:EI29"/>
    <mergeCell ref="EJ29:EW29"/>
    <mergeCell ref="EX29:FL29"/>
    <mergeCell ref="B29:AX29"/>
    <mergeCell ref="AY29:BM29"/>
    <mergeCell ref="BN29:CB29"/>
    <mergeCell ref="CC29:CQ29"/>
    <mergeCell ref="CR29:DF29"/>
    <mergeCell ref="FM29:FZ29"/>
    <mergeCell ref="HR28:IE28"/>
    <mergeCell ref="DG28:DU28"/>
    <mergeCell ref="DV28:EI28"/>
    <mergeCell ref="EJ28:EW28"/>
    <mergeCell ref="EX28:FL28"/>
    <mergeCell ref="IF28:IT28"/>
    <mergeCell ref="IF27:IT27"/>
    <mergeCell ref="B28:AX28"/>
    <mergeCell ref="AY28:BM28"/>
    <mergeCell ref="BN28:CB28"/>
    <mergeCell ref="CC28:CQ28"/>
    <mergeCell ref="CR28:DF28"/>
    <mergeCell ref="FM28:FZ28"/>
    <mergeCell ref="GA28:GN28"/>
    <mergeCell ref="GO28:HC28"/>
    <mergeCell ref="HD28:HQ28"/>
    <mergeCell ref="GA27:GN27"/>
    <mergeCell ref="GO27:HC27"/>
    <mergeCell ref="HD27:HQ27"/>
    <mergeCell ref="HR27:IE27"/>
    <mergeCell ref="DG27:DU27"/>
    <mergeCell ref="DV27:EI27"/>
    <mergeCell ref="EJ27:EW27"/>
    <mergeCell ref="EX27:FL27"/>
    <mergeCell ref="B27:AX27"/>
    <mergeCell ref="AY27:BM27"/>
    <mergeCell ref="BN27:CB27"/>
    <mergeCell ref="CC27:CQ27"/>
    <mergeCell ref="CR27:DF27"/>
    <mergeCell ref="FM27:FZ27"/>
    <mergeCell ref="HR26:IE26"/>
    <mergeCell ref="DG26:DU26"/>
    <mergeCell ref="DV26:EI26"/>
    <mergeCell ref="EJ26:EW26"/>
    <mergeCell ref="EX26:FL26"/>
    <mergeCell ref="IF26:IT26"/>
    <mergeCell ref="IF25:IT25"/>
    <mergeCell ref="B26:AX26"/>
    <mergeCell ref="AY26:BM26"/>
    <mergeCell ref="BN26:CB26"/>
    <mergeCell ref="CC26:CQ26"/>
    <mergeCell ref="CR26:DF26"/>
    <mergeCell ref="FM26:FZ26"/>
    <mergeCell ref="GA26:GN26"/>
    <mergeCell ref="GO26:HC26"/>
    <mergeCell ref="HD26:HQ26"/>
    <mergeCell ref="GA25:GN25"/>
    <mergeCell ref="GO25:HC25"/>
    <mergeCell ref="HD25:HQ25"/>
    <mergeCell ref="HR25:IE25"/>
    <mergeCell ref="DG25:DU25"/>
    <mergeCell ref="DV25:EI25"/>
    <mergeCell ref="EJ25:EW25"/>
    <mergeCell ref="EX25:FL25"/>
    <mergeCell ref="B25:AX25"/>
    <mergeCell ref="AY25:BM25"/>
    <mergeCell ref="BN25:CB25"/>
    <mergeCell ref="CC25:CQ25"/>
    <mergeCell ref="CR25:DF25"/>
    <mergeCell ref="FM25:FZ25"/>
    <mergeCell ref="HR24:IE24"/>
    <mergeCell ref="DG24:DU24"/>
    <mergeCell ref="DV24:EI24"/>
    <mergeCell ref="EJ24:EW24"/>
    <mergeCell ref="EX24:FL24"/>
    <mergeCell ref="IF24:IT24"/>
    <mergeCell ref="IF23:IT23"/>
    <mergeCell ref="B24:AX24"/>
    <mergeCell ref="AY24:BM24"/>
    <mergeCell ref="BN24:CB24"/>
    <mergeCell ref="CC24:CQ24"/>
    <mergeCell ref="CR24:DF24"/>
    <mergeCell ref="FM24:FZ24"/>
    <mergeCell ref="GA24:GN24"/>
    <mergeCell ref="GO24:HC24"/>
    <mergeCell ref="HD24:HQ24"/>
    <mergeCell ref="GA23:GN23"/>
    <mergeCell ref="GO23:HC23"/>
    <mergeCell ref="HD23:HQ23"/>
    <mergeCell ref="HR23:IE23"/>
    <mergeCell ref="DG23:DU23"/>
    <mergeCell ref="DV23:EI23"/>
    <mergeCell ref="EJ23:EW23"/>
    <mergeCell ref="EX23:FL23"/>
    <mergeCell ref="B23:AX23"/>
    <mergeCell ref="AY23:BM23"/>
    <mergeCell ref="BN23:CB23"/>
    <mergeCell ref="CC23:CQ23"/>
    <mergeCell ref="CR23:DF23"/>
    <mergeCell ref="FM23:FZ23"/>
    <mergeCell ref="HR22:IE22"/>
    <mergeCell ref="DG22:DU22"/>
    <mergeCell ref="DV22:EI22"/>
    <mergeCell ref="EJ22:EW22"/>
    <mergeCell ref="EX22:FL22"/>
    <mergeCell ref="IF22:IT22"/>
    <mergeCell ref="IF21:IT21"/>
    <mergeCell ref="B22:AX22"/>
    <mergeCell ref="AY22:BM22"/>
    <mergeCell ref="BN22:CB22"/>
    <mergeCell ref="CC22:CQ22"/>
    <mergeCell ref="CR22:DF22"/>
    <mergeCell ref="FM22:FZ22"/>
    <mergeCell ref="GA22:GN22"/>
    <mergeCell ref="GO22:HC22"/>
    <mergeCell ref="HD22:HQ22"/>
    <mergeCell ref="GA21:GN21"/>
    <mergeCell ref="GO21:HC21"/>
    <mergeCell ref="HD21:HQ21"/>
    <mergeCell ref="HR21:IE21"/>
    <mergeCell ref="DG21:DU21"/>
    <mergeCell ref="DV21:EI21"/>
    <mergeCell ref="EJ21:EW21"/>
    <mergeCell ref="EX21:FL21"/>
    <mergeCell ref="B21:AX21"/>
    <mergeCell ref="AY21:BM21"/>
    <mergeCell ref="BN21:CB21"/>
    <mergeCell ref="CC21:CQ21"/>
    <mergeCell ref="CR21:DF21"/>
    <mergeCell ref="FM21:FZ21"/>
    <mergeCell ref="HR20:IE20"/>
    <mergeCell ref="DG20:DU20"/>
    <mergeCell ref="DV20:EI20"/>
    <mergeCell ref="EJ20:EW20"/>
    <mergeCell ref="EX20:FL20"/>
    <mergeCell ref="IF20:IT20"/>
    <mergeCell ref="IF19:IT19"/>
    <mergeCell ref="B20:AX20"/>
    <mergeCell ref="AY20:BM20"/>
    <mergeCell ref="BN20:CB20"/>
    <mergeCell ref="CC20:CQ20"/>
    <mergeCell ref="CR20:DF20"/>
    <mergeCell ref="FM20:FZ20"/>
    <mergeCell ref="GA20:GN20"/>
    <mergeCell ref="GO20:HC20"/>
    <mergeCell ref="HD20:HQ20"/>
    <mergeCell ref="GA19:GN19"/>
    <mergeCell ref="GO19:HC19"/>
    <mergeCell ref="HD19:HQ19"/>
    <mergeCell ref="HR19:IE19"/>
    <mergeCell ref="DG19:DU19"/>
    <mergeCell ref="DV19:EI19"/>
    <mergeCell ref="EJ19:EW19"/>
    <mergeCell ref="EX19:FL19"/>
    <mergeCell ref="B19:AX19"/>
    <mergeCell ref="AY19:BM19"/>
    <mergeCell ref="BN19:CB19"/>
    <mergeCell ref="CC19:CQ19"/>
    <mergeCell ref="CR19:DF19"/>
    <mergeCell ref="FM19:FZ19"/>
    <mergeCell ref="HR18:IE18"/>
    <mergeCell ref="DG18:DU18"/>
    <mergeCell ref="DV18:EI18"/>
    <mergeCell ref="EJ18:EW18"/>
    <mergeCell ref="EX18:FL18"/>
    <mergeCell ref="IF18:IT18"/>
    <mergeCell ref="IF17:IT17"/>
    <mergeCell ref="B18:AX18"/>
    <mergeCell ref="AY18:BM18"/>
    <mergeCell ref="BN18:CB18"/>
    <mergeCell ref="CC18:CQ18"/>
    <mergeCell ref="CR18:DF18"/>
    <mergeCell ref="FM18:FZ18"/>
    <mergeCell ref="GA18:GN18"/>
    <mergeCell ref="GO18:HC18"/>
    <mergeCell ref="HD18:HQ18"/>
    <mergeCell ref="GA17:GN17"/>
    <mergeCell ref="GO17:HC17"/>
    <mergeCell ref="HD17:HQ17"/>
    <mergeCell ref="HR17:IE17"/>
    <mergeCell ref="DG17:DU17"/>
    <mergeCell ref="DV17:EI17"/>
    <mergeCell ref="EJ17:EW17"/>
    <mergeCell ref="EX17:FL17"/>
    <mergeCell ref="B17:AX17"/>
    <mergeCell ref="AY17:BM17"/>
    <mergeCell ref="BN17:CB17"/>
    <mergeCell ref="CC17:CQ17"/>
    <mergeCell ref="CR17:DF17"/>
    <mergeCell ref="FM17:FZ17"/>
    <mergeCell ref="HR16:IE16"/>
    <mergeCell ref="DG16:DU16"/>
    <mergeCell ref="DV16:EI16"/>
    <mergeCell ref="EJ16:EW16"/>
    <mergeCell ref="EX16:FL16"/>
    <mergeCell ref="IF16:IT16"/>
    <mergeCell ref="IF15:IT15"/>
    <mergeCell ref="B16:AX16"/>
    <mergeCell ref="AY16:BM16"/>
    <mergeCell ref="BN16:CB16"/>
    <mergeCell ref="CC16:CQ16"/>
    <mergeCell ref="CR16:DF16"/>
    <mergeCell ref="FM16:FZ16"/>
    <mergeCell ref="GA16:GN16"/>
    <mergeCell ref="GO16:HC16"/>
    <mergeCell ref="HD16:HQ16"/>
    <mergeCell ref="GA15:GN15"/>
    <mergeCell ref="GO15:HC15"/>
    <mergeCell ref="HD15:HQ15"/>
    <mergeCell ref="HR15:IE15"/>
    <mergeCell ref="DG15:DU15"/>
    <mergeCell ref="DV15:EI15"/>
    <mergeCell ref="EJ15:EW15"/>
    <mergeCell ref="EX15:FL15"/>
    <mergeCell ref="B15:AX15"/>
    <mergeCell ref="AY15:BM15"/>
    <mergeCell ref="BN15:CB15"/>
    <mergeCell ref="CC15:CQ15"/>
    <mergeCell ref="CR15:DF15"/>
    <mergeCell ref="FM15:FZ15"/>
    <mergeCell ref="HR14:IE14"/>
    <mergeCell ref="DG14:DU14"/>
    <mergeCell ref="DV14:EI14"/>
    <mergeCell ref="EJ14:EW14"/>
    <mergeCell ref="EX14:FL14"/>
    <mergeCell ref="IF14:IT14"/>
    <mergeCell ref="IF13:IT13"/>
    <mergeCell ref="B14:AX14"/>
    <mergeCell ref="AY14:BM14"/>
    <mergeCell ref="BN14:CB14"/>
    <mergeCell ref="CC14:CQ14"/>
    <mergeCell ref="CR14:DF14"/>
    <mergeCell ref="FM14:FZ14"/>
    <mergeCell ref="GA14:GN14"/>
    <mergeCell ref="GO14:HC14"/>
    <mergeCell ref="HD14:HQ14"/>
    <mergeCell ref="GA13:GN13"/>
    <mergeCell ref="GO13:HC13"/>
    <mergeCell ref="HD13:HQ13"/>
    <mergeCell ref="HR13:IE13"/>
    <mergeCell ref="DG13:DU13"/>
    <mergeCell ref="DV13:EI13"/>
    <mergeCell ref="EJ13:EW13"/>
    <mergeCell ref="EX13:FL13"/>
    <mergeCell ref="B13:AX13"/>
    <mergeCell ref="AY13:BM13"/>
    <mergeCell ref="BN13:CB13"/>
    <mergeCell ref="CC13:CQ13"/>
    <mergeCell ref="CR13:DF13"/>
    <mergeCell ref="FM13:FZ13"/>
    <mergeCell ref="HR12:IE12"/>
    <mergeCell ref="DG12:DU12"/>
    <mergeCell ref="DV12:EI12"/>
    <mergeCell ref="EJ12:EW12"/>
    <mergeCell ref="EX12:FL12"/>
    <mergeCell ref="IF12:IT12"/>
    <mergeCell ref="IF11:IT11"/>
    <mergeCell ref="B12:AX12"/>
    <mergeCell ref="AY12:BM12"/>
    <mergeCell ref="BN12:CB12"/>
    <mergeCell ref="CC12:CQ12"/>
    <mergeCell ref="CR12:DF12"/>
    <mergeCell ref="FM12:FZ12"/>
    <mergeCell ref="GA12:GN12"/>
    <mergeCell ref="GO12:HC12"/>
    <mergeCell ref="HD12:HQ12"/>
    <mergeCell ref="GA11:GN11"/>
    <mergeCell ref="GO11:HC11"/>
    <mergeCell ref="HD11:HQ11"/>
    <mergeCell ref="HR11:IE11"/>
    <mergeCell ref="DG11:DU11"/>
    <mergeCell ref="DV11:EI11"/>
    <mergeCell ref="EJ11:EW11"/>
    <mergeCell ref="EX11:FL11"/>
    <mergeCell ref="B11:AX11"/>
    <mergeCell ref="AY11:BM11"/>
    <mergeCell ref="BN11:CB11"/>
    <mergeCell ref="CC11:CQ11"/>
    <mergeCell ref="CR11:DF11"/>
    <mergeCell ref="FM11:FZ11"/>
    <mergeCell ref="HR10:IE10"/>
    <mergeCell ref="DG10:DU10"/>
    <mergeCell ref="DV10:EI10"/>
    <mergeCell ref="EJ10:EW10"/>
    <mergeCell ref="EX10:FL10"/>
    <mergeCell ref="IF10:IT10"/>
    <mergeCell ref="IF9:IT9"/>
    <mergeCell ref="B10:AX10"/>
    <mergeCell ref="AY10:BM10"/>
    <mergeCell ref="BN10:CB10"/>
    <mergeCell ref="CC10:CQ10"/>
    <mergeCell ref="CR10:DF10"/>
    <mergeCell ref="FM10:FZ10"/>
    <mergeCell ref="GA10:GN10"/>
    <mergeCell ref="GO10:HC10"/>
    <mergeCell ref="HD10:HQ10"/>
    <mergeCell ref="GA9:GN9"/>
    <mergeCell ref="GO9:HC9"/>
    <mergeCell ref="HD9:HQ9"/>
    <mergeCell ref="HR9:IE9"/>
    <mergeCell ref="DG9:DU9"/>
    <mergeCell ref="DV9:EI9"/>
    <mergeCell ref="EJ9:EW9"/>
    <mergeCell ref="EX9:FL9"/>
    <mergeCell ref="B9:AX9"/>
    <mergeCell ref="AY9:BM9"/>
    <mergeCell ref="BN9:CB9"/>
    <mergeCell ref="CC9:CQ9"/>
    <mergeCell ref="CR9:DF9"/>
    <mergeCell ref="FM9:FZ9"/>
    <mergeCell ref="HR8:IE8"/>
    <mergeCell ref="DG8:DU8"/>
    <mergeCell ref="DV8:EI8"/>
    <mergeCell ref="EJ8:EW8"/>
    <mergeCell ref="EX8:FL8"/>
    <mergeCell ref="IF8:IT8"/>
    <mergeCell ref="IF7:IT7"/>
    <mergeCell ref="B8:AX8"/>
    <mergeCell ref="AY8:BM8"/>
    <mergeCell ref="BN8:CB8"/>
    <mergeCell ref="CC8:CQ8"/>
    <mergeCell ref="CR8:DF8"/>
    <mergeCell ref="FM8:FZ8"/>
    <mergeCell ref="GA8:GN8"/>
    <mergeCell ref="GO8:HC8"/>
    <mergeCell ref="HD8:HQ8"/>
    <mergeCell ref="GA7:GN7"/>
    <mergeCell ref="GO7:HC7"/>
    <mergeCell ref="HD7:HQ7"/>
    <mergeCell ref="HR7:IE7"/>
    <mergeCell ref="DG7:DU7"/>
    <mergeCell ref="DV7:EI7"/>
    <mergeCell ref="EJ7:EW7"/>
    <mergeCell ref="EX7:FL7"/>
    <mergeCell ref="B7:AX7"/>
    <mergeCell ref="AY7:BM7"/>
    <mergeCell ref="BN7:CB7"/>
    <mergeCell ref="CC7:CQ7"/>
    <mergeCell ref="CR7:DF7"/>
    <mergeCell ref="FM7:FZ7"/>
    <mergeCell ref="HR6:IE6"/>
    <mergeCell ref="DG6:DU6"/>
    <mergeCell ref="DV6:EI6"/>
    <mergeCell ref="EJ6:EW6"/>
    <mergeCell ref="EX6:FL6"/>
    <mergeCell ref="IF6:IT6"/>
    <mergeCell ref="IF5:IT5"/>
    <mergeCell ref="B6:AX6"/>
    <mergeCell ref="AY6:BM6"/>
    <mergeCell ref="BN6:CB6"/>
    <mergeCell ref="CC6:CQ6"/>
    <mergeCell ref="CR6:DF6"/>
    <mergeCell ref="FM6:FZ6"/>
    <mergeCell ref="GA6:GN6"/>
    <mergeCell ref="GO6:HC6"/>
    <mergeCell ref="HD6:HQ6"/>
    <mergeCell ref="GA5:GN5"/>
    <mergeCell ref="GO5:HC5"/>
    <mergeCell ref="HD5:HQ5"/>
    <mergeCell ref="HR5:IE5"/>
    <mergeCell ref="DG5:DU5"/>
    <mergeCell ref="DV5:EI5"/>
    <mergeCell ref="EJ5:EW5"/>
    <mergeCell ref="EX5:FL5"/>
    <mergeCell ref="B5:AX5"/>
    <mergeCell ref="AY5:BM5"/>
    <mergeCell ref="BN5:CB5"/>
    <mergeCell ref="CC5:CQ5"/>
    <mergeCell ref="CR5:DF5"/>
    <mergeCell ref="FM5:FZ5"/>
    <mergeCell ref="FM4:FZ4"/>
    <mergeCell ref="GA4:GN4"/>
    <mergeCell ref="HD4:HQ4"/>
    <mergeCell ref="DG1:EW1"/>
    <mergeCell ref="DG3:DU4"/>
    <mergeCell ref="IF3:IT4"/>
    <mergeCell ref="CR3:DF4"/>
    <mergeCell ref="CR1:DF1"/>
    <mergeCell ref="HR4:IE4"/>
    <mergeCell ref="EX3:FL4"/>
    <mergeCell ref="FM3:GN3"/>
    <mergeCell ref="DV3:EW3"/>
    <mergeCell ref="GO3:HC4"/>
    <mergeCell ref="HD3:IE3"/>
    <mergeCell ref="DV4:EI4"/>
    <mergeCell ref="EJ4:EW4"/>
    <mergeCell ref="A3:AX4"/>
    <mergeCell ref="AY3:BM4"/>
    <mergeCell ref="A1:BM1"/>
    <mergeCell ref="BN3:CB4"/>
    <mergeCell ref="BN1:CB1"/>
    <mergeCell ref="CC3:CQ4"/>
    <mergeCell ref="CC1:CQ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D17" sqref="D17"/>
    </sheetView>
  </sheetViews>
  <sheetFormatPr defaultRowHeight="12.75"/>
  <cols>
    <col min="4" max="4" width="13.5703125" bestFit="1" customWidth="1"/>
  </cols>
  <sheetData>
    <row r="1" spans="1:4">
      <c r="A1" s="29" t="s">
        <v>168</v>
      </c>
      <c r="B1" s="30" t="s">
        <v>169</v>
      </c>
      <c r="C1" s="30" t="s">
        <v>170</v>
      </c>
      <c r="D1" s="30" t="s">
        <v>171</v>
      </c>
    </row>
    <row r="2" spans="1:4">
      <c r="A2" s="30" t="s">
        <v>172</v>
      </c>
      <c r="C2">
        <v>2</v>
      </c>
      <c r="D2">
        <v>287175.78000000003</v>
      </c>
    </row>
    <row r="3" spans="1:4">
      <c r="A3" s="30" t="s">
        <v>173</v>
      </c>
      <c r="D3">
        <v>287175.78000000003</v>
      </c>
    </row>
    <row r="5" spans="1:4">
      <c r="A5" s="30" t="s">
        <v>174</v>
      </c>
      <c r="B5">
        <v>411</v>
      </c>
      <c r="C5">
        <v>4</v>
      </c>
      <c r="D5">
        <v>16654.11</v>
      </c>
    </row>
    <row r="6" spans="1:4">
      <c r="A6" s="30" t="s">
        <v>175</v>
      </c>
      <c r="B6">
        <v>411</v>
      </c>
      <c r="C6">
        <v>4</v>
      </c>
      <c r="D6">
        <v>1150</v>
      </c>
    </row>
    <row r="7" spans="1:4">
      <c r="A7" s="30" t="s">
        <v>176</v>
      </c>
      <c r="B7">
        <v>411</v>
      </c>
      <c r="C7">
        <v>4</v>
      </c>
      <c r="D7">
        <v>12268.89</v>
      </c>
    </row>
    <row r="8" spans="1:4">
      <c r="A8" s="30" t="s">
        <v>177</v>
      </c>
      <c r="B8">
        <v>411</v>
      </c>
      <c r="C8">
        <v>4</v>
      </c>
      <c r="D8">
        <v>16654.11</v>
      </c>
    </row>
    <row r="9" spans="1:4">
      <c r="A9" s="30" t="s">
        <v>172</v>
      </c>
      <c r="B9">
        <v>411</v>
      </c>
      <c r="C9">
        <v>4</v>
      </c>
      <c r="D9">
        <v>935035.18</v>
      </c>
    </row>
    <row r="10" spans="1:4">
      <c r="A10" s="30" t="s">
        <v>178</v>
      </c>
      <c r="D10" s="28">
        <f>SUM(D5:D9)</f>
        <v>981762.29</v>
      </c>
    </row>
    <row r="12" spans="1:4">
      <c r="A12">
        <v>211</v>
      </c>
      <c r="B12">
        <v>412</v>
      </c>
      <c r="D12">
        <v>241779.57</v>
      </c>
    </row>
    <row r="13" spans="1:4">
      <c r="A13">
        <v>213</v>
      </c>
      <c r="B13">
        <v>412</v>
      </c>
      <c r="D13">
        <v>58676.84</v>
      </c>
    </row>
    <row r="14" spans="1:4">
      <c r="A14" s="30" t="s">
        <v>178</v>
      </c>
      <c r="D14">
        <f>SUM(D12:D13)</f>
        <v>300456.41000000003</v>
      </c>
    </row>
    <row r="16" spans="1:4">
      <c r="A16" s="30" t="s">
        <v>179</v>
      </c>
      <c r="D16">
        <f>D3+D10+D14</f>
        <v>1569394.48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ФХД (стр.1)</vt:lpstr>
      <vt:lpstr>ФХД (стр.2-3)</vt:lpstr>
      <vt:lpstr>ФХД (стр.4-5)</vt:lpstr>
      <vt:lpstr>Лист1</vt:lpstr>
      <vt:lpstr>'ФХД (стр.1)'!IS_DOCUMENT</vt:lpstr>
      <vt:lpstr>'ФХД (стр.2-3)'!IS_DOCUMENT</vt:lpstr>
      <vt:lpstr>'ФХД (стр.4-5)'!IS_DOCUMENT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УМКА</dc:creator>
  <dc:description>POI HSSF rep:2.37.0.149</dc:description>
  <cp:lastModifiedBy>УМКА</cp:lastModifiedBy>
  <dcterms:created xsi:type="dcterms:W3CDTF">2015-12-25T12:27:41Z</dcterms:created>
  <dcterms:modified xsi:type="dcterms:W3CDTF">2016-01-13T08:57:22Z</dcterms:modified>
</cp:coreProperties>
</file>